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0115" windowHeight="8010" tabRatio="778" activeTab="0"/>
  </bookViews>
  <sheets>
    <sheet name="Camshafts" sheetId="1" r:id="rId1"/>
    <sheet name="Camshaft Kits " sheetId="11" r:id="rId2"/>
    <sheet name="Valves" sheetId="3" r:id="rId3"/>
    <sheet name="Valve Keys" sheetId="4" r:id="rId4"/>
    <sheet name="Retainers" sheetId="6" r:id="rId5"/>
    <sheet name="Valve Springs" sheetId="8" r:id="rId6"/>
    <sheet name="Followers-Rockers" sheetId="12" r:id="rId7"/>
    <sheet name="Rates" sheetId="2" r:id="rId8"/>
  </sheets>
  <definedNames>
    <definedName name="Exchange_Rates" localSheetId="7">'Rates'!$A$1:$C$93</definedName>
    <definedName name="Exchange_Rates_1" localSheetId="7">'Rates'!$A$1:$C$149</definedName>
    <definedName name="Exchange_Rates_2" localSheetId="7">'Rates'!$A$1:$C$149</definedName>
    <definedName name="_xlnm.Print_Area" localSheetId="0">'Camshafts'!$A$1:$K$115</definedName>
  </definedNames>
  <calcPr calcId="125725"/>
  <extLst/>
</workbook>
</file>

<file path=xl/connections.xml><?xml version="1.0" encoding="utf-8"?>
<connections xmlns="http://schemas.openxmlformats.org/spreadsheetml/2006/main">
  <connection xmlns="http://schemas.openxmlformats.org/spreadsheetml/2006/main" id="1" interval="32" name="Connection" type="4" refreshedVersion="3" minRefreshableVersion="1" background="1" refreshOnLoad="1" saveData="1">
    <webPr sourceData="1" parsePre="1" consecutive="1" xl2000="1" url="http://www.floatrates.com/daily/gbp.xml" htmlTables="1"/>
  </connection>
  <connection xmlns="http://schemas.openxmlformats.org/spreadsheetml/2006/main" id="2" interval="32" name="Connection1" type="4" refreshedVersion="3" minRefreshableVersion="1" background="1" refreshOnLoad="1" saveData="1">
    <webPr sourceData="1" parsePre="1" consecutive="1" xl2000="1" url="http://www.floatrates.com/daily/gbp.xml" htmlTables="1"/>
  </connection>
</connections>
</file>

<file path=xl/sharedStrings.xml><?xml version="1.0" encoding="utf-8"?>
<sst xmlns="http://schemas.openxmlformats.org/spreadsheetml/2006/main" count="1037" uniqueCount="827">
  <si>
    <t xml:space="preserve">Part Number </t>
  </si>
  <si>
    <t>Cam Lift (Valve Lift) I/E [mm]</t>
  </si>
  <si>
    <t xml:space="preserve">Duration °CRA Intake/Exhaust Peak Timing </t>
  </si>
  <si>
    <t>Valve Lift at TDC I/E [mm]</t>
  </si>
  <si>
    <t>Accessories in bold are necessary, others are recommended</t>
  </si>
  <si>
    <t>Price EUR/ea. Excl. VAT</t>
  </si>
  <si>
    <t>CA Price (£) Retail Inc VAT</t>
  </si>
  <si>
    <t>Remarks</t>
  </si>
  <si>
    <t xml:space="preserve">Valve Springs </t>
  </si>
  <si>
    <t xml:space="preserve">Valve Spring Retainer, Accessories </t>
  </si>
  <si>
    <t>0002 01 840-01</t>
  </si>
  <si>
    <t>7,2(9,5)</t>
  </si>
  <si>
    <t>284/284/110</t>
  </si>
  <si>
    <t>2,0</t>
  </si>
  <si>
    <t xml:space="preserve"> -1985 0002 02 090                     1985-0056 02 062/022</t>
  </si>
  <si>
    <t xml:space="preserve">Clockwise distributor (-9/1980)                                                              </t>
  </si>
  <si>
    <t>schrkcm1*5404</t>
  </si>
  <si>
    <t>0002 01 840-02</t>
  </si>
  <si>
    <t>7,2 (9,5)</t>
  </si>
  <si>
    <t>284 /284/110</t>
  </si>
  <si>
    <t xml:space="preserve"> -1985 0002 02 090                      1985-0056 02 062/022       </t>
  </si>
  <si>
    <t>schrkcm1*5405</t>
  </si>
  <si>
    <t>0002 01 920-01</t>
  </si>
  <si>
    <t>7,6 (10,0)</t>
  </si>
  <si>
    <t>292/292/110</t>
  </si>
  <si>
    <t>2,6</t>
  </si>
  <si>
    <t>schrkcm1*5406</t>
  </si>
  <si>
    <t>0002 01 920-02</t>
  </si>
  <si>
    <t>schrkcm1*5407</t>
  </si>
  <si>
    <t>0002 01 040-01</t>
  </si>
  <si>
    <t xml:space="preserve">8,2 (10,7) </t>
  </si>
  <si>
    <t>304/304/108</t>
  </si>
  <si>
    <t>2,9</t>
  </si>
  <si>
    <t>Clockwise distributor (-9/80)</t>
  </si>
  <si>
    <t>schrkcm1*5408</t>
  </si>
  <si>
    <t>0002 01 040-02</t>
  </si>
  <si>
    <t>8,2 (10,7)</t>
  </si>
  <si>
    <t xml:space="preserve"> -1985 0002 02 090                                                  1985-0056 02 062/022</t>
  </si>
  <si>
    <t>Anti-clockwise distributor (9/80 - )                                                    A small slot must be bored in the middle bearing</t>
  </si>
  <si>
    <t>schrkcm1*5409</t>
  </si>
  <si>
    <t>0002 01 160-03</t>
  </si>
  <si>
    <t>9,1 (11,9)</t>
  </si>
  <si>
    <t>316/316/100</t>
  </si>
  <si>
    <t>5,6</t>
  </si>
  <si>
    <t>0002 02 080                                    0002 02 043</t>
  </si>
  <si>
    <t>upper 0002 13 059</t>
  </si>
  <si>
    <t>First and second bearing 2 mm larger in diameter                          Clockwise distributor</t>
  </si>
  <si>
    <t>schrkcm1*5410</t>
  </si>
  <si>
    <t>0002 01 160-04</t>
  </si>
  <si>
    <t>upper 0002 13 059                                          key 0894 13 8M8</t>
  </si>
  <si>
    <t>First and second bearing 2 mm larger in diameter                               Anti-clockwise distributor (9/80 - )</t>
  </si>
  <si>
    <t>schrkcm1*5411</t>
  </si>
  <si>
    <t>0002 01 280-01</t>
  </si>
  <si>
    <t>9,2/8,5 (12/11,15)</t>
  </si>
  <si>
    <t>328/316/100</t>
  </si>
  <si>
    <t>5,5</t>
  </si>
  <si>
    <t>0002 02 080                                        0002 02 043</t>
  </si>
  <si>
    <t>upper 0002 13 059                                key 0894 13 8M8</t>
  </si>
  <si>
    <t>First and second bearing 2 mm larger in diameter                              Clockwise distributor ( - 9/80 )</t>
  </si>
  <si>
    <t>schrkcm1*5412</t>
  </si>
  <si>
    <t>9,5/9,2 (12,4/12)</t>
  </si>
  <si>
    <t>336/328/100</t>
  </si>
  <si>
    <t>5,9</t>
  </si>
  <si>
    <t>0002 02 080                                   0002 02 043</t>
  </si>
  <si>
    <t>upper 0002 13 059                             key 0894 13 8M8</t>
  </si>
  <si>
    <t>First and second bearing 2 mm larger in diameter                            Clockwise distributor ( - 9/80 )</t>
  </si>
  <si>
    <t>schrkcm1*5413</t>
  </si>
  <si>
    <t>0056 01 720-00</t>
  </si>
  <si>
    <t>7,0 (11,0)</t>
  </si>
  <si>
    <t>272/272/111</t>
  </si>
  <si>
    <t>1,6</t>
  </si>
  <si>
    <t xml:space="preserve"> -1985 0002 02 090                      1985-0056 02 062 &amp; -022</t>
  </si>
  <si>
    <t>schrkcm1*5417</t>
  </si>
  <si>
    <t>0056 01 840-00</t>
  </si>
  <si>
    <t>7,3/7,0 (11,4/11,0)</t>
  </si>
  <si>
    <t>284/272/110</t>
  </si>
  <si>
    <t>2,2/1,7</t>
  </si>
  <si>
    <t xml:space="preserve"> -1985 0002 02 090                                           1985-0056 02 062 &amp; -022</t>
  </si>
  <si>
    <t>schrkcm1*5419</t>
  </si>
  <si>
    <t>0056 01 880-00</t>
  </si>
  <si>
    <t>7,3 (11,4)</t>
  </si>
  <si>
    <t>288/288/110</t>
  </si>
  <si>
    <t>2,8</t>
  </si>
  <si>
    <t xml:space="preserve"> -1985 0002 02 090              1985-0056 02 062 &amp; -022</t>
  </si>
  <si>
    <t>schrkcm1*5420</t>
  </si>
  <si>
    <t>0056 01 040-00</t>
  </si>
  <si>
    <t>7,7</t>
  </si>
  <si>
    <t>304/304/105</t>
  </si>
  <si>
    <t>4,0</t>
  </si>
  <si>
    <t>0002 02 090</t>
  </si>
  <si>
    <t>schrkcm1*5416</t>
  </si>
  <si>
    <t>0022 01 820-00</t>
  </si>
  <si>
    <t>8,4 (10,6)</t>
  </si>
  <si>
    <t>282/282/110</t>
  </si>
  <si>
    <t>1,8</t>
  </si>
  <si>
    <t>Distributor drive, not for Motronic, without fuel pump drive!</t>
  </si>
  <si>
    <t>schrkcm1*5414</t>
  </si>
  <si>
    <t>0022 01 840-01</t>
  </si>
  <si>
    <t>8,7/8,6 (10,9/10,8)</t>
  </si>
  <si>
    <t>284/280/110</t>
  </si>
  <si>
    <t>1,9/1,7</t>
  </si>
  <si>
    <t>Motronic 1 ( - 9/83), without fuel pump drive!</t>
  </si>
  <si>
    <t> schrkcm1*5463</t>
  </si>
  <si>
    <t>0022 01 840-04</t>
  </si>
  <si>
    <t xml:space="preserve"> -1985 0002 02 090</t>
  </si>
  <si>
    <t>Motronic 2 ( 9/83 - ), without fuel pump drive!</t>
  </si>
  <si>
    <t>schrkcm1*5415</t>
  </si>
  <si>
    <t>0256 E1 561-00</t>
  </si>
  <si>
    <t>10,4</t>
  </si>
  <si>
    <t>256/110</t>
  </si>
  <si>
    <t>1,2</t>
  </si>
  <si>
    <t>0256 02 082</t>
  </si>
  <si>
    <t>tappet 0863 13 801</t>
  </si>
  <si>
    <t>Made from billet steel</t>
  </si>
  <si>
    <t>0256 A1 561-00</t>
  </si>
  <si>
    <t>/256/110</t>
  </si>
  <si>
    <t>schrkcm1*5428</t>
  </si>
  <si>
    <t>0353 01 561-00</t>
  </si>
  <si>
    <t>6,34/6,34            (11,1/11,1)</t>
  </si>
  <si>
    <t>256/108                                  /256/110</t>
  </si>
  <si>
    <t>1,05/0,86</t>
  </si>
  <si>
    <t>0353 01 641-00</t>
  </si>
  <si>
    <t>6,34/6,34</t>
  </si>
  <si>
    <t>264/110</t>
  </si>
  <si>
    <t>1,22/1,22</t>
  </si>
  <si>
    <t>0261 E1 521-V0</t>
  </si>
  <si>
    <t>10,2</t>
  </si>
  <si>
    <t>252/  /116-91</t>
  </si>
  <si>
    <t>0,3-3,2</t>
  </si>
  <si>
    <t>Intake camshaft M52 single Vanos engine!</t>
  </si>
  <si>
    <t>schrkcm1*5464</t>
  </si>
  <si>
    <t>0261 A1 441-00</t>
  </si>
  <si>
    <t>9,5</t>
  </si>
  <si>
    <t>/244/106</t>
  </si>
  <si>
    <t>0,8</t>
  </si>
  <si>
    <t>0261 E1 481-DV0</t>
  </si>
  <si>
    <t>10,0</t>
  </si>
  <si>
    <t>248/  /120-80</t>
  </si>
  <si>
    <t>0,1-4,4</t>
  </si>
  <si>
    <t>M52TU Dual Vanos</t>
  </si>
  <si>
    <t>schrkcm1*5465</t>
  </si>
  <si>
    <t>0261 A1 481-DV0</t>
  </si>
  <si>
    <t>/248/112-87</t>
  </si>
  <si>
    <t>0,6-3,6</t>
  </si>
  <si>
    <t>0261 E1 641-DV0</t>
  </si>
  <si>
    <t>10,5</t>
  </si>
  <si>
    <t>264/126-86</t>
  </si>
  <si>
    <t>0,15-4,05</t>
  </si>
  <si>
    <t>schrkcm1*5466</t>
  </si>
  <si>
    <t>0261 E1 721-DV0</t>
  </si>
  <si>
    <t>10,9</t>
  </si>
  <si>
    <t>272/  /126-86</t>
  </si>
  <si>
    <t>0,35-4,85</t>
  </si>
  <si>
    <t>Check valve spring length and valve to piston clearance!</t>
  </si>
  <si>
    <t>schrkcm1*5467</t>
  </si>
  <si>
    <t>0261 A1 561-DV0</t>
  </si>
  <si>
    <t>/256/114-89</t>
  </si>
  <si>
    <t>0,65-4,4</t>
  </si>
  <si>
    <t>1,1</t>
  </si>
  <si>
    <t>0207 D1 720-00</t>
  </si>
  <si>
    <t>11,0</t>
  </si>
  <si>
    <t>272/272/110</t>
  </si>
  <si>
    <t>2,5</t>
  </si>
  <si>
    <t>Engine M 88 (  - 1988)</t>
  </si>
  <si>
    <t>schrkcm1*5421</t>
  </si>
  <si>
    <t>0207 D1 800-00</t>
  </si>
  <si>
    <t>280/280/110</t>
  </si>
  <si>
    <t>2,7</t>
  </si>
  <si>
    <t>Engine S 38 (1989 - )</t>
  </si>
  <si>
    <t> schrkcm1*5422</t>
  </si>
  <si>
    <t>0409 E1 681-L0</t>
  </si>
  <si>
    <t>11,3</t>
  </si>
  <si>
    <t>268/  /134-74</t>
  </si>
  <si>
    <t>0,05-6,40</t>
  </si>
  <si>
    <t>Check clearance between cam lobes and cylinder heads</t>
  </si>
  <si>
    <t>schrkcm1*5468</t>
  </si>
  <si>
    <t>0409 E1 681-R0</t>
  </si>
  <si>
    <t>0409 A1 681-L0</t>
  </si>
  <si>
    <t>/268/136-76</t>
  </si>
  <si>
    <t>0,1-6,15</t>
  </si>
  <si>
    <t>0409 A1 681-R0</t>
  </si>
  <si>
    <t>0227 D1 760-01</t>
  </si>
  <si>
    <t>276/276/106</t>
  </si>
  <si>
    <t>3,2</t>
  </si>
  <si>
    <t>0013 02 064                                   0220 02 026</t>
  </si>
  <si>
    <t>upper 0227 13 051                            lower 0227 13 052                              key 0894 13 8M7</t>
  </si>
  <si>
    <t>schrkcm1*5425</t>
  </si>
  <si>
    <t>0227 D1 840-00</t>
  </si>
  <si>
    <t>11,5</t>
  </si>
  <si>
    <t>284/284/106</t>
  </si>
  <si>
    <t>3,5</t>
  </si>
  <si>
    <t>0013 02 064                                    0220 02 026</t>
  </si>
  <si>
    <t>upper 0227 13 051                                            lower 0227 13 052                              key 0894 13 8M7</t>
  </si>
  <si>
    <t>schrkcm1*5426</t>
  </si>
  <si>
    <t>0227 D1 920-05</t>
  </si>
  <si>
    <t>12,0</t>
  </si>
  <si>
    <t>292/292/102</t>
  </si>
  <si>
    <t>4,55</t>
  </si>
  <si>
    <t>0013 02 064                                     0220 02 026</t>
  </si>
  <si>
    <t>upper 0227 13 051                         lower 0227 13 052                              key 0894 13 8M7</t>
  </si>
  <si>
    <t>schrkcm1*5423</t>
  </si>
  <si>
    <t>0227 D1 080-01</t>
  </si>
  <si>
    <t>12,2</t>
  </si>
  <si>
    <t>308/308/102</t>
  </si>
  <si>
    <t>0227 02 113</t>
  </si>
  <si>
    <t>upper 0227 13 055                         lower 0227 13 058                              key 0894 13 8L7                             tappet 0227 13 805                            int. valve 0227 13 053                     exh. Valve 0227 13 054</t>
  </si>
  <si>
    <t>Tappets 0227 13 805 necessary!</t>
  </si>
  <si>
    <t>0227 D1 200-02</t>
  </si>
  <si>
    <t>13,0</t>
  </si>
  <si>
    <t>320/320/102</t>
  </si>
  <si>
    <t>6,4</t>
  </si>
  <si>
    <t>upper 0227 13 055                                 lower 0227 13 058                                                         key 0894 13 8L7                            tappet 0227 13 805                            int. valve 0227 13 053                     exh. Valve 0227 13 054</t>
  </si>
  <si>
    <t>schrkcm1*5424</t>
  </si>
  <si>
    <t>0284 E1 840-0V1</t>
  </si>
  <si>
    <t>11,9</t>
  </si>
  <si>
    <t>284/  /122-80</t>
  </si>
  <si>
    <t>1,3-6,7</t>
  </si>
  <si>
    <t>M3 single Vanos 3,0L intake</t>
  </si>
  <si>
    <t>schrkcm1*5475</t>
  </si>
  <si>
    <t>0284 A1 840-001</t>
  </si>
  <si>
    <t>/284/108</t>
  </si>
  <si>
    <t>3,1</t>
  </si>
  <si>
    <t xml:space="preserve">M3 single Vanos 3,0L exhaust </t>
  </si>
  <si>
    <t>0284 E1 960-0V1</t>
  </si>
  <si>
    <t>12,4</t>
  </si>
  <si>
    <t>296/  /122-80</t>
  </si>
  <si>
    <t>2,15-7,5</t>
  </si>
  <si>
    <t>schrkcm1*5476</t>
  </si>
  <si>
    <t>0284 A1 960-001</t>
  </si>
  <si>
    <t>/296/108</t>
  </si>
  <si>
    <t>4,00</t>
  </si>
  <si>
    <t>0284 E1 840-0V2</t>
  </si>
  <si>
    <t>284/  /129-69</t>
  </si>
  <si>
    <t>0,8-7,95</t>
  </si>
  <si>
    <t>Vanos sytem fpr intake - and exhaust 3,2L</t>
  </si>
  <si>
    <t>schrkcm1*5477</t>
  </si>
  <si>
    <t>0284 A1 840-0V2</t>
  </si>
  <si>
    <t>/284/114-76</t>
  </si>
  <si>
    <t>2,32-7,15</t>
  </si>
  <si>
    <t>0284 E1 960-0V2</t>
  </si>
  <si>
    <t>296/  /69-129</t>
  </si>
  <si>
    <t>1,35-8,86</t>
  </si>
  <si>
    <t xml:space="preserve">0013 02 064                                   0220 02 026                 </t>
  </si>
  <si>
    <t>upper ret. 0284 13 010                                  lower ret. 0284 13 011                 tappet 0227 13 804</t>
  </si>
  <si>
    <t>schrkcm1*5478</t>
  </si>
  <si>
    <t>0284 A1 960-0V2</t>
  </si>
  <si>
    <t>/296/76-114</t>
  </si>
  <si>
    <t>3,2-7,94</t>
  </si>
  <si>
    <t>upper ret. 0284 13 010                     lower ret. 0284 13 011               tappet 0227 13 804</t>
  </si>
  <si>
    <t>Vanos system for intake - and exhaust 3,2L</t>
  </si>
  <si>
    <t>0284 E1 160-1V2</t>
  </si>
  <si>
    <t>13,3</t>
  </si>
  <si>
    <t>316/  /104</t>
  </si>
  <si>
    <t>tappet 0227 13 805                       upper ret. 0284 13 012                lower ret. 0284 13 013                     key 0894 13 8L6                               valve 0284 13 014 intake</t>
  </si>
  <si>
    <t>Vanos system must be removed!                                                             Base circle diametre 32mm</t>
  </si>
  <si>
    <t>schrkcm1*5443</t>
  </si>
  <si>
    <t>0284 A1 080-1V2</t>
  </si>
  <si>
    <t>/308/104</t>
  </si>
  <si>
    <t>4,5</t>
  </si>
  <si>
    <t>tappet 0227 13 805                       upper ret. 0284 13 012                lower ret. 0284 13 013                     key 0894 13 8L6                               valve 0284 13 015 exhaust</t>
  </si>
  <si>
    <t>schrkcm1*5438</t>
  </si>
  <si>
    <t>0415 E1 800-00</t>
  </si>
  <si>
    <t>11,6 (12,50)</t>
  </si>
  <si>
    <t>280/132-72</t>
  </si>
  <si>
    <t>0,55-8,0</t>
  </si>
  <si>
    <t>rocker arm 0415 13 800</t>
  </si>
  <si>
    <t>To be used with Schrick rocker arms!</t>
  </si>
  <si>
    <t>schrkcm1*5469</t>
  </si>
  <si>
    <t>0415 A1 720-00</t>
  </si>
  <si>
    <t>/272/128-83</t>
  </si>
  <si>
    <t>0,55-6,15</t>
  </si>
  <si>
    <t>0415 E1 880-00</t>
  </si>
  <si>
    <t>288/  /132-72</t>
  </si>
  <si>
    <t>0,77-8,26</t>
  </si>
  <si>
    <r>
      <t xml:space="preserve">For </t>
    </r>
    <r>
      <rPr>
        <b/>
        <sz val="11"/>
        <color theme="1"/>
        <rFont val="Calibri"/>
        <family val="2"/>
        <scheme val="minor"/>
      </rPr>
      <t>CSL</t>
    </r>
    <r>
      <rPr>
        <sz val="11"/>
        <color theme="1"/>
        <rFont val="Calibri"/>
        <family val="2"/>
        <scheme val="minor"/>
      </rPr>
      <t>, to be used with Schrick rocker arms!</t>
    </r>
  </si>
  <si>
    <t>schrkcm1*5470</t>
  </si>
  <si>
    <t>0415 A1 800-00</t>
  </si>
  <si>
    <t>/280/130-85</t>
  </si>
  <si>
    <t>0,62-6,25</t>
  </si>
  <si>
    <t>0415 E1 040-00</t>
  </si>
  <si>
    <t>304/  /132-72</t>
  </si>
  <si>
    <t>1,15-8,5</t>
  </si>
  <si>
    <t>schrkcm1*5471</t>
  </si>
  <si>
    <t>0415 A1 960-00</t>
  </si>
  <si>
    <t>/296/130-85</t>
  </si>
  <si>
    <t>1,35-6,6</t>
  </si>
  <si>
    <t>0415 E1 880-01</t>
  </si>
  <si>
    <t>12,9 (14,0)</t>
  </si>
  <si>
    <t>0,9-8,9</t>
  </si>
  <si>
    <t>0415 02 095</t>
  </si>
  <si>
    <t>rocker arm 0415 13 800         Retainer up 0415 13 011 &amp; Io -012</t>
  </si>
  <si>
    <t>Valve springs, retainers and Schrick                                        rocker arms must be used!</t>
  </si>
  <si>
    <t>schrkcm1*5472</t>
  </si>
  <si>
    <t>0415 A1 800-01</t>
  </si>
  <si>
    <t>12,58 (14,0)</t>
  </si>
  <si>
    <t>0,68-6,68</t>
  </si>
  <si>
    <t>rocker arm 0415 13 800                             Retainer up 0415 13 011 &amp; Io -012</t>
  </si>
  <si>
    <t>0415 E1 040-01</t>
  </si>
  <si>
    <t>12,9 (14,00)</t>
  </si>
  <si>
    <t>304/  /104</t>
  </si>
  <si>
    <t>4,57</t>
  </si>
  <si>
    <t>rocker arm 0415 13 800     Retainer up 0415 13 011 &amp; Io -012</t>
  </si>
  <si>
    <t>Valve springs, retainers and Schrick                                        rocker arms must be used! No Vanos to be used!</t>
  </si>
  <si>
    <t>schrkcm1*5458</t>
  </si>
  <si>
    <t>0415 A1 960-01</t>
  </si>
  <si>
    <t>12,58 (14,00)</t>
  </si>
  <si>
    <t>/296/104</t>
  </si>
  <si>
    <t>4,1</t>
  </si>
  <si>
    <t>Valve springs, retainers and Schrick</t>
  </si>
  <si>
    <t>schrkcm1*5456</t>
  </si>
  <si>
    <t>0473 E1 921-L0</t>
  </si>
  <si>
    <t>292//145-79</t>
  </si>
  <si>
    <t>0,04-6,55</t>
  </si>
  <si>
    <t>schrkcm1*5473</t>
  </si>
  <si>
    <t>0473 E1 921-R0</t>
  </si>
  <si>
    <t>0473 A1 801-L0</t>
  </si>
  <si>
    <t>/280/130-93</t>
  </si>
  <si>
    <t>0,2-3,8</t>
  </si>
  <si>
    <t>Check for clearance of cam lobes to Cylinder head and between valves &amp; pistons!</t>
  </si>
  <si>
    <t>0473 A1 801-R0</t>
  </si>
  <si>
    <t>0473 E1 961-L0</t>
  </si>
  <si>
    <t>296//145-79</t>
  </si>
  <si>
    <t>0,05-6,75</t>
  </si>
  <si>
    <t>0473 E1 961-R0</t>
  </si>
  <si>
    <t>0473 A1 841-L0</t>
  </si>
  <si>
    <t>/284/130-93</t>
  </si>
  <si>
    <t>0,25-4,05</t>
  </si>
  <si>
    <t>0473 A1 841-R0</t>
  </si>
  <si>
    <t>0485 E1 841-L0</t>
  </si>
  <si>
    <t>12,00</t>
  </si>
  <si>
    <r>
      <t>284</t>
    </r>
    <r>
      <rPr>
        <sz val="11"/>
        <color theme="1"/>
        <rFont val="Calibri"/>
        <family val="2"/>
      </rPr>
      <t>°/ /132-74°</t>
    </r>
  </si>
  <si>
    <t>0,15-6,72</t>
  </si>
  <si>
    <t>schrkcm1*5474</t>
  </si>
  <si>
    <t>0485 E1 841-R0</t>
  </si>
  <si>
    <t>0485 A1 841-L0</t>
  </si>
  <si>
    <r>
      <t>/284</t>
    </r>
    <r>
      <rPr>
        <sz val="11"/>
        <color theme="1"/>
        <rFont val="Calibri"/>
        <family val="2"/>
      </rPr>
      <t>°/134-86°</t>
    </r>
  </si>
  <si>
    <t>0,17-5,05</t>
  </si>
  <si>
    <t>0485 A1 841-R0</t>
  </si>
  <si>
    <t>0485 E1 921-L0</t>
  </si>
  <si>
    <t>12,20</t>
  </si>
  <si>
    <t>292°/132-74°</t>
  </si>
  <si>
    <t>0,4-7,37</t>
  </si>
  <si>
    <t>Check clearance in head and valve to piston! Check spring clearance at max. lift = min. 1,00mm!</t>
  </si>
  <si>
    <t>0485 E1 921-R0</t>
  </si>
  <si>
    <t>0485 A1 921-L0</t>
  </si>
  <si>
    <t>/292°/134-86°</t>
  </si>
  <si>
    <t>0,35-5,75</t>
  </si>
  <si>
    <t>0485 A1 921-R0</t>
  </si>
  <si>
    <t>0274 A1 561-L1</t>
  </si>
  <si>
    <t>0,9</t>
  </si>
  <si>
    <t>0274 A1 561-R1</t>
  </si>
  <si>
    <t>0274 E1 561-L1</t>
  </si>
  <si>
    <t>256/108</t>
  </si>
  <si>
    <t>0274 E1 561-R1</t>
  </si>
  <si>
    <t>0476 A1 521-00</t>
  </si>
  <si>
    <t>10,65</t>
  </si>
  <si>
    <t>252/119-?</t>
  </si>
  <si>
    <t>0476 A1 561-00</t>
  </si>
  <si>
    <t>256/117-?</t>
  </si>
  <si>
    <t>0476 E1 501-00</t>
  </si>
  <si>
    <t>234/117,2-?</t>
  </si>
  <si>
    <t>0476 E1 501-01</t>
  </si>
  <si>
    <t>10,6</t>
  </si>
  <si>
    <t>236/10,6</t>
  </si>
  <si>
    <t>Include:</t>
  </si>
  <si>
    <t>Camshaft</t>
  </si>
  <si>
    <t>Valve Springs</t>
  </si>
  <si>
    <t xml:space="preserve">Valve Spring Retainers </t>
  </si>
  <si>
    <t>Cam Followers, Accessories</t>
  </si>
  <si>
    <t>BMW M20     6 Cynliders - 2 Valves  (2,0 - 2,5l)</t>
  </si>
  <si>
    <t>0056 10 720-20</t>
  </si>
  <si>
    <t>1 x 0056 01 720-00</t>
  </si>
  <si>
    <t>12 x 0002 02 090</t>
  </si>
  <si>
    <t>Single valve springs ( -  1985)</t>
  </si>
  <si>
    <t>0056 10 720-10</t>
  </si>
  <si>
    <t>12 x 0056 02 062</t>
  </si>
  <si>
    <t>Double valve springs (1985 - )</t>
  </si>
  <si>
    <t>BMW S14   4 Cylinders   4 Valve   (M3   E30)</t>
  </si>
  <si>
    <t>0227 10 840-00</t>
  </si>
  <si>
    <t>1 x 0227 D1 840-00</t>
  </si>
  <si>
    <t>16 x 0013 02 064</t>
  </si>
  <si>
    <t xml:space="preserve">16 x 0227 13 051 titanium              32 x 0894 13 8M7 key                        8 x 0227 13 016 int. valve                 8 x 0227 13 017 exh. Valve      </t>
  </si>
  <si>
    <t>Valve length designed for use with recommended Schrick racing tappets 022713804!</t>
  </si>
  <si>
    <t>0227 10 920-05</t>
  </si>
  <si>
    <t>1 x 0227 D1 920-05       1 x 0227 D1 840-00</t>
  </si>
  <si>
    <t>16 x 0013 02 064   16 x 0220 02 026</t>
  </si>
  <si>
    <t xml:space="preserve">16 x 0227 13 051 titanium             16 x 0227 13 052 steel                     32 x 0894 13 8M7 key                        8 x 0227 13 016 int. valve                 8 x 0227 13 017 exh. valve    </t>
  </si>
  <si>
    <t>Valve lengtht designed for use with recommended Schrick racing tappets 022713804!</t>
  </si>
  <si>
    <t>0227 10 200-00</t>
  </si>
  <si>
    <t>1 x 0227 D1 200-02    1 x 0227 D1 080-01</t>
  </si>
  <si>
    <t>16 x 0227 02 113</t>
  </si>
  <si>
    <t xml:space="preserve">16 x 0227 13 055 titanium             16 x 0227 13 058 steel                     32 x 0894 13 8L7 key                          8 x 0227 13 053 int. valve                 8 x 0227 13 054 exh. Valve </t>
  </si>
  <si>
    <t xml:space="preserve">16 x 0227 13 805 tappet </t>
  </si>
  <si>
    <t>BMW S50, S52    6 Cylinders   4 Valve  (M3  E36)</t>
  </si>
  <si>
    <t>0284 10 960-0V2</t>
  </si>
  <si>
    <t>1 x 0284 E1 960-0V2   1 x 0284 A1 960-0V2</t>
  </si>
  <si>
    <t>24 x 0013 02 064   24 x 0220 02 026</t>
  </si>
  <si>
    <t xml:space="preserve">24 x 0284 13 011 steel                     48 x 0894 13 8M6 key       </t>
  </si>
  <si>
    <t>Group A, using standard valves tappet                                        227 13 805 recommended!</t>
  </si>
  <si>
    <t>0284 10 160-1V2</t>
  </si>
  <si>
    <t>1 x 0284 E1 160-1V2   1 x 0284 A1 080-1V2</t>
  </si>
  <si>
    <t>24 x 0227 02 113</t>
  </si>
  <si>
    <t xml:space="preserve">24 x 0284 13 012 titanium             24 x 0294 13 013 steel                     48 x 0894 13 8L6 key                         12 x 0284 13 014 int. valve             12 x 0284 13 015 exh. Valve </t>
  </si>
  <si>
    <t xml:space="preserve">24 x 0227 13 805 tappet </t>
  </si>
  <si>
    <t>Group H, with Schrick valves.</t>
  </si>
  <si>
    <t>BMW S54  (B32)   6 Cylinders    4 Valve</t>
  </si>
  <si>
    <t>0415 10 880-01</t>
  </si>
  <si>
    <t>1 x 0415 E1 880-01      1 x 0415 A1 800-01</t>
  </si>
  <si>
    <t>24 x 0415 02 095</t>
  </si>
  <si>
    <t xml:space="preserve">upper, Titanium 24 x 0415 13 011    lower, steel 24 x 0415 13 012     keys 48 x 0894 13 8M6         </t>
  </si>
  <si>
    <t>24 x 0415 13 800</t>
  </si>
  <si>
    <t>0415 10 880-00</t>
  </si>
  <si>
    <t>1 x 0415 E1 880-00      1 x 0415 A1 800-00</t>
  </si>
  <si>
    <t>Details</t>
  </si>
  <si>
    <t>0227 13 016</t>
  </si>
  <si>
    <t>BMW S14 4 Cylinders 4 Valve (M3 E30)</t>
  </si>
  <si>
    <t>0227 13 017</t>
  </si>
  <si>
    <t>Nimonic / Inconel</t>
  </si>
  <si>
    <t>0227 13 053</t>
  </si>
  <si>
    <t>0227 13 054</t>
  </si>
  <si>
    <t>0284 13 014</t>
  </si>
  <si>
    <t>BMW S50, S52 6 Cylinders 4 Valve (M3 E36)</t>
  </si>
  <si>
    <t>0392 13 002</t>
  </si>
  <si>
    <t>0392 13 001</t>
  </si>
  <si>
    <t>BMW R259 2 Cylinders, 4 Valve Boxer (R850 GS, R, GS, RS R1200C..)</t>
  </si>
  <si>
    <t>0894 13 8L7</t>
  </si>
  <si>
    <t>0894 13 8M6</t>
  </si>
  <si>
    <t xml:space="preserve">BMW S50, S52 6 Cylinders 4 Valve (M3 E36)              BMW S54 (B32) 6 Cylinders 4 Valve           </t>
  </si>
  <si>
    <t>0894 13 8M7</t>
  </si>
  <si>
    <t xml:space="preserve">BMW S14 4 Cylinders 4 Valve (M3 E30)      </t>
  </si>
  <si>
    <t>08940 13 8L6</t>
  </si>
  <si>
    <t xml:space="preserve">BMW S50, S52 6 Cylinders 4 Valve (M3 E36)          </t>
  </si>
  <si>
    <t>0894 13 8M8</t>
  </si>
  <si>
    <t xml:space="preserve">M10 4 Cynliders - 2 Valves  </t>
  </si>
  <si>
    <t>0227 13 051</t>
  </si>
  <si>
    <t>0227 13 052</t>
  </si>
  <si>
    <t>0227 13 055</t>
  </si>
  <si>
    <t>0227 13 058</t>
  </si>
  <si>
    <t>0284 13 010</t>
  </si>
  <si>
    <t>0284 13 011</t>
  </si>
  <si>
    <t>0284 13 012</t>
  </si>
  <si>
    <t>0284 13 013</t>
  </si>
  <si>
    <t>0415 13 011</t>
  </si>
  <si>
    <t xml:space="preserve">BMW S50, S52 6 Cylinders 4 Valve (M3 E36)    BMW S54 (B32) 6 Cylinders 4 Valve </t>
  </si>
  <si>
    <t>0415 13 012</t>
  </si>
  <si>
    <t xml:space="preserve">BMW S50, S52 6 Cylinders 4 Valve (M3 E36)  BMW S54 (B32) 6 Cylinders, 4 Valve </t>
  </si>
  <si>
    <t>0002 13 059</t>
  </si>
  <si>
    <t xml:space="preserve">M10 4 Cynliders - 2 Valves                                  BMW M20 6 Cylinders, 2 Valve (2.0 - 2.5 l)   BMW M30 6 Cylinders, 2 Valve (2.8 - 3.5l)    </t>
  </si>
  <si>
    <t>Single spring</t>
  </si>
  <si>
    <t>0002 02 080</t>
  </si>
  <si>
    <t>M10 4 Cynliders - 2 Valves</t>
  </si>
  <si>
    <t>Outer spring to 0002 02 043</t>
  </si>
  <si>
    <t>0002 02 043</t>
  </si>
  <si>
    <t>Inner spring to 0002 02 80</t>
  </si>
  <si>
    <t>0013 02 064</t>
  </si>
  <si>
    <t>BMW S14  4 Cylinders, 4 Valve (M3  E30)</t>
  </si>
  <si>
    <t>Outer spring to 0013 02 031</t>
  </si>
  <si>
    <t>0056 02 062</t>
  </si>
  <si>
    <t>Outer spring to 0056 02 022</t>
  </si>
  <si>
    <t>0056 02 022</t>
  </si>
  <si>
    <t>M10 4 Cynliders - 2 Valves                                  BMW M20 6 Cylinders, 2 Valve (2.0 - 2.5 l)</t>
  </si>
  <si>
    <t>Inner spring to 0056 02 022</t>
  </si>
  <si>
    <t>0220 02 026</t>
  </si>
  <si>
    <t>BMW S14  4 Cylinders 4 Valve (M3 E30)          BMW S50, S52 6 Cylinders 4 Valve (M3 E36)</t>
  </si>
  <si>
    <t>Inner spring to 0013 02 064</t>
  </si>
  <si>
    <t>Contact spring set</t>
  </si>
  <si>
    <t>BMW M42 4 Cylinders, 4 Valve (318is)</t>
  </si>
  <si>
    <t xml:space="preserve">BMW S54 (B32) 6 Cylinders, 4 Valve </t>
  </si>
  <si>
    <t>Double spring, contact spring!</t>
  </si>
  <si>
    <t>0415 13 800</t>
  </si>
  <si>
    <t>To be used with Schrick camshafts.</t>
  </si>
  <si>
    <t>0227 13 805</t>
  </si>
  <si>
    <t>BMW S14  4 Cylinders 4 Valve (M3 E30)      BMW S50, S52 6 Cylinders, 4 Valve (M3 E36)</t>
  </si>
  <si>
    <t>Currency Name</t>
  </si>
  <si>
    <t>Code</t>
  </si>
  <si>
    <t>Rate per 1 GBP</t>
  </si>
  <si>
    <t>U.S. Dollar</t>
  </si>
  <si>
    <t>USD</t>
  </si>
  <si>
    <t>Euro</t>
  </si>
  <si>
    <t>EUR</t>
  </si>
  <si>
    <t>Canadian Dollar</t>
  </si>
  <si>
    <t>CAD</t>
  </si>
  <si>
    <t>Australian Dollar</t>
  </si>
  <si>
    <t>AUD</t>
  </si>
  <si>
    <t>Swiss Franc</t>
  </si>
  <si>
    <t>CHF</t>
  </si>
  <si>
    <t>Japanese Yen</t>
  </si>
  <si>
    <t>JPY</t>
  </si>
  <si>
    <t>Bahamian Dollar</t>
  </si>
  <si>
    <t>BSD</t>
  </si>
  <si>
    <t>Fiji Dollar</t>
  </si>
  <si>
    <t>FJD</t>
  </si>
  <si>
    <t>Honduran Lempira</t>
  </si>
  <si>
    <t>HNL</t>
  </si>
  <si>
    <t>Bahrain Dinar</t>
  </si>
  <si>
    <t>BHD</t>
  </si>
  <si>
    <t>Myanma Kyat</t>
  </si>
  <si>
    <t>MMK</t>
  </si>
  <si>
    <t>Peruvian Nuevo Sol</t>
  </si>
  <si>
    <t>PEN</t>
  </si>
  <si>
    <t>Czech Koruna</t>
  </si>
  <si>
    <t>CZK</t>
  </si>
  <si>
    <t>Armenia Dram</t>
  </si>
  <si>
    <t>AMD</t>
  </si>
  <si>
    <t>Icelandic Krona</t>
  </si>
  <si>
    <t>ISK</t>
  </si>
  <si>
    <t>Moldova Lei</t>
  </si>
  <si>
    <t>MDL</t>
  </si>
  <si>
    <t>Israeli New Sheqel</t>
  </si>
  <si>
    <t>ILS</t>
  </si>
  <si>
    <t>Uzbekistan Sum</t>
  </si>
  <si>
    <t>UZS</t>
  </si>
  <si>
    <t>Kuwaiti Dinar</t>
  </si>
  <si>
    <t>KWD</t>
  </si>
  <si>
    <t>Jordanian Dinar</t>
  </si>
  <si>
    <t>JOD</t>
  </si>
  <si>
    <t>Mauritian Rupee</t>
  </si>
  <si>
    <t>MUR</t>
  </si>
  <si>
    <t>Uruguayan Peso</t>
  </si>
  <si>
    <t>UYU</t>
  </si>
  <si>
    <t>Norwegian Krone</t>
  </si>
  <si>
    <t>NOK</t>
  </si>
  <si>
    <t>NIO</t>
  </si>
  <si>
    <t>Polish Zloty</t>
  </si>
  <si>
    <t>PLN</t>
  </si>
  <si>
    <t>Saudi Riyal</t>
  </si>
  <si>
    <t>SAR</t>
  </si>
  <si>
    <t>Sri Lanka Rupee</t>
  </si>
  <si>
    <t>LKR</t>
  </si>
  <si>
    <t>Thai Baht</t>
  </si>
  <si>
    <t>THB</t>
  </si>
  <si>
    <t>U.A.E Dirham</t>
  </si>
  <si>
    <t>AED</t>
  </si>
  <si>
    <t>Brazilian Real</t>
  </si>
  <si>
    <t>BRL</t>
  </si>
  <si>
    <t>Romanian New Leu</t>
  </si>
  <si>
    <t>RON</t>
  </si>
  <si>
    <t>Hong Kong Dollar</t>
  </si>
  <si>
    <t>HKD</t>
  </si>
  <si>
    <t>Central African CFA Franc</t>
  </si>
  <si>
    <t>XAF</t>
  </si>
  <si>
    <t>Vietnamese Dong</t>
  </si>
  <si>
    <t>VND</t>
  </si>
  <si>
    <t>Argentine Peso</t>
  </si>
  <si>
    <t>ARS</t>
  </si>
  <si>
    <t>Chinese Yuan</t>
  </si>
  <si>
    <t>CNY</t>
  </si>
  <si>
    <t>East Caribbean Dollar</t>
  </si>
  <si>
    <t>XCD</t>
  </si>
  <si>
    <t>Guatemalan Quetzal</t>
  </si>
  <si>
    <t>GTQ</t>
  </si>
  <si>
    <t>Moroccan Dirham</t>
  </si>
  <si>
    <t>MAD</t>
  </si>
  <si>
    <t>Brunei Dollar</t>
  </si>
  <si>
    <t>BND</t>
  </si>
  <si>
    <t>Panamanian Balboa</t>
  </si>
  <si>
    <t>PAB</t>
  </si>
  <si>
    <t>Colombian Peso</t>
  </si>
  <si>
    <t>COP</t>
  </si>
  <si>
    <t>Azerbaijan Manat</t>
  </si>
  <si>
    <t>AZN</t>
  </si>
  <si>
    <t>Hungarian Forint</t>
  </si>
  <si>
    <t>HUF</t>
  </si>
  <si>
    <t>Kyrgyzstan Som</t>
  </si>
  <si>
    <t>KGS</t>
  </si>
  <si>
    <t>Indonesian Rupiah</t>
  </si>
  <si>
    <t>IDR</t>
  </si>
  <si>
    <t>Tajikistan Ruble</t>
  </si>
  <si>
    <t>TJS</t>
  </si>
  <si>
    <t>South Korean Won</t>
  </si>
  <si>
    <t>KRW</t>
  </si>
  <si>
    <t>Egyptian Pound</t>
  </si>
  <si>
    <t>EGP</t>
  </si>
  <si>
    <t>Malaysian Ringgit</t>
  </si>
  <si>
    <t>MYR</t>
  </si>
  <si>
    <t>PYG</t>
  </si>
  <si>
    <t>New Zealand Dollar</t>
  </si>
  <si>
    <t>NZD</t>
  </si>
  <si>
    <t>CRC</t>
  </si>
  <si>
    <t>Pakistani Rupee</t>
  </si>
  <si>
    <t>PKR</t>
  </si>
  <si>
    <t>Russian Rouble</t>
  </si>
  <si>
    <t>RUB</t>
  </si>
  <si>
    <t>South African Rand</t>
  </si>
  <si>
    <t>ZAR</t>
  </si>
  <si>
    <t>Tunisian Dinar</t>
  </si>
  <si>
    <t>TND</t>
  </si>
  <si>
    <t>Barbadian Dollar</t>
  </si>
  <si>
    <t>BBD</t>
  </si>
  <si>
    <t>Bulgarian Lev</t>
  </si>
  <si>
    <t>BGN</t>
  </si>
  <si>
    <t>Turkish Lira</t>
  </si>
  <si>
    <t>TRY</t>
  </si>
  <si>
    <t>Philippine Peso</t>
  </si>
  <si>
    <t>PHP</t>
  </si>
  <si>
    <t>New Taiwan Dollar</t>
  </si>
  <si>
    <t>TWD</t>
  </si>
  <si>
    <t>Nigerian Naira</t>
  </si>
  <si>
    <t>NGN</t>
  </si>
  <si>
    <t>CFP Franc</t>
  </si>
  <si>
    <t>XPF</t>
  </si>
  <si>
    <t>Ghanaian Cedi</t>
  </si>
  <si>
    <t>GHS</t>
  </si>
  <si>
    <t>Algerian Dinar</t>
  </si>
  <si>
    <t>DZD</t>
  </si>
  <si>
    <t>Jamaican Dollar</t>
  </si>
  <si>
    <t>JMD</t>
  </si>
  <si>
    <t>Botswana Pula</t>
  </si>
  <si>
    <t>BWP</t>
  </si>
  <si>
    <t>Neth. Antillean Guilder</t>
  </si>
  <si>
    <t>ANG</t>
  </si>
  <si>
    <t>Chilean Peso</t>
  </si>
  <si>
    <t>CLP</t>
  </si>
  <si>
    <t>Serbian Dinar</t>
  </si>
  <si>
    <t>RSD</t>
  </si>
  <si>
    <t>Danish Krone</t>
  </si>
  <si>
    <t>DKK</t>
  </si>
  <si>
    <t>Belarussian Ruble</t>
  </si>
  <si>
    <t>BYN</t>
  </si>
  <si>
    <t>Indian Rupee</t>
  </si>
  <si>
    <t>INR</t>
  </si>
  <si>
    <t>New Turkmenistan Manat</t>
  </si>
  <si>
    <t>TMT</t>
  </si>
  <si>
    <t>Kazakhstani Tenge</t>
  </si>
  <si>
    <t>KZT</t>
  </si>
  <si>
    <t>Ukrainian Hryvnia</t>
  </si>
  <si>
    <t>UAH</t>
  </si>
  <si>
    <t>Libyan Dinar</t>
  </si>
  <si>
    <t>LYD</t>
  </si>
  <si>
    <t>Lebanese Pound</t>
  </si>
  <si>
    <t>LBP</t>
  </si>
  <si>
    <t>Nepalese Rupee</t>
  </si>
  <si>
    <t>NPR</t>
  </si>
  <si>
    <t>Bolivian Boliviano</t>
  </si>
  <si>
    <t>BOB</t>
  </si>
  <si>
    <t>Omani Rial</t>
  </si>
  <si>
    <t>OMR</t>
  </si>
  <si>
    <t>Qatari Rial</t>
  </si>
  <si>
    <t>QAR</t>
  </si>
  <si>
    <t>Singapore Dollar</t>
  </si>
  <si>
    <t>SGD</t>
  </si>
  <si>
    <t>Swedish Krona</t>
  </si>
  <si>
    <t>SEK</t>
  </si>
  <si>
    <t>Trinidad Tobago Dollar</t>
  </si>
  <si>
    <t>TTD</t>
  </si>
  <si>
    <t>Venezuelan Bolivar</t>
  </si>
  <si>
    <t>Dominican Peso</t>
  </si>
  <si>
    <t>DOP</t>
  </si>
  <si>
    <t>Croatian Kuna</t>
  </si>
  <si>
    <t>HRK</t>
  </si>
  <si>
    <t>Mexican Peso</t>
  </si>
  <si>
    <t>MXN</t>
  </si>
  <si>
    <t>West African CFA Franc</t>
  </si>
  <si>
    <t>XOF</t>
  </si>
  <si>
    <t>Papua New Guinean kina</t>
  </si>
  <si>
    <t>PGK</t>
  </si>
  <si>
    <t>schrkcm1*5427</t>
  </si>
  <si>
    <t>schrkcm1*5480</t>
  </si>
  <si>
    <t>schrkcm1*5481</t>
  </si>
  <si>
    <t>schrkcm1*5482</t>
  </si>
  <si>
    <t>schrkcm1*5483</t>
  </si>
  <si>
    <t>0002 01 360-01</t>
  </si>
  <si>
    <t>Clockwise distributor (-9/1980)</t>
  </si>
  <si>
    <t>Anti-clockwise distributor (9/80 - )</t>
  </si>
  <si>
    <t>CA Product Codes</t>
  </si>
  <si>
    <r>
      <t xml:space="preserve">Main product code: </t>
    </r>
    <r>
      <rPr>
        <sz val="11"/>
        <rFont val="Tahoma"/>
        <family val="2"/>
      </rPr>
      <t>schrkcm1</t>
    </r>
  </si>
  <si>
    <t>schrkcm1*5488</t>
  </si>
  <si>
    <t>0261 A1561-02</t>
  </si>
  <si>
    <t>256/108/</t>
  </si>
  <si>
    <t>0261A1701-00</t>
  </si>
  <si>
    <t>270/118.5</t>
  </si>
  <si>
    <t>0261E1641-V2</t>
  </si>
  <si>
    <t>264/116-91</t>
  </si>
  <si>
    <t>0.70-3.73</t>
  </si>
  <si>
    <t>0261E1641-V03</t>
  </si>
  <si>
    <t>276/1125</t>
  </si>
  <si>
    <t>schrkcm1*5489</t>
  </si>
  <si>
    <t>schrkcm1*5490</t>
  </si>
  <si>
    <t>schrkcm1*5491</t>
  </si>
  <si>
    <t>schrkcm1*5492</t>
  </si>
  <si>
    <t>schrkcm1*5493</t>
  </si>
  <si>
    <t>schrkcm1*5495</t>
  </si>
  <si>
    <t>schrkcm1*5494</t>
  </si>
  <si>
    <t>9038A1641-01</t>
  </si>
  <si>
    <t>264/128,2</t>
  </si>
  <si>
    <t>schrkcm1*5497</t>
  </si>
  <si>
    <t>9038E1681-00</t>
  </si>
  <si>
    <t>268/125,6</t>
  </si>
  <si>
    <t>schrkcm1*5498</t>
  </si>
  <si>
    <t>schrkcm1*5499</t>
  </si>
  <si>
    <t>schrkcm1*5500</t>
  </si>
  <si>
    <r>
      <t>BMW  M43   4 Cylinders, 2 Valve   Roller Cam Follower   (316i, 318i, Z3 1.8)</t>
    </r>
    <r>
      <rPr>
        <b/>
        <sz val="11"/>
        <color rgb="FFFF0000"/>
        <rFont val="Calibri"/>
        <family val="2"/>
        <scheme val="minor"/>
      </rPr>
      <t xml:space="preserve"> (E36, E46, Z3)</t>
    </r>
  </si>
  <si>
    <r>
      <t xml:space="preserve">BMW  S14  4  Cylinders, 4 Valve </t>
    </r>
    <r>
      <rPr>
        <b/>
        <sz val="11"/>
        <color rgb="FFFF0000"/>
        <rFont val="Calibri"/>
        <family val="2"/>
        <scheme val="minor"/>
      </rPr>
      <t>(E30M3)</t>
    </r>
  </si>
  <si>
    <r>
      <t xml:space="preserve">BMW  S50, S52  6 Cylinders, 4 Valve    </t>
    </r>
    <r>
      <rPr>
        <b/>
        <sz val="11"/>
        <color rgb="FFFF0000"/>
        <rFont val="Calibri"/>
        <family val="2"/>
        <scheme val="minor"/>
      </rPr>
      <t>(E36M3, E30M3, Z3M)</t>
    </r>
  </si>
  <si>
    <r>
      <t xml:space="preserve">BMW  S85,  10 Cylinders,  4 Valve  </t>
    </r>
    <r>
      <rPr>
        <b/>
        <sz val="11"/>
        <color rgb="FFFF0000"/>
        <rFont val="Calibri"/>
        <family val="2"/>
        <scheme val="minor"/>
      </rPr>
      <t>(E60/61M5, E63/64M6)</t>
    </r>
  </si>
  <si>
    <r>
      <t xml:space="preserve">BMW M60/62  -  Until 08/98 excluding van </t>
    </r>
    <r>
      <rPr>
        <b/>
        <sz val="11"/>
        <color rgb="FFFF0000"/>
        <rFont val="Calibri"/>
        <family val="2"/>
        <scheme val="minor"/>
      </rPr>
      <t>(E39, E38, E31, E32, E34, E53 X5)</t>
    </r>
  </si>
  <si>
    <r>
      <t xml:space="preserve">BMW N54  6 Cylinder    4 Ventile </t>
    </r>
    <r>
      <rPr>
        <b/>
        <sz val="11"/>
        <color rgb="FFFF0000"/>
        <rFont val="Calibri"/>
        <family val="2"/>
        <scheme val="minor"/>
      </rPr>
      <t>(E90/91/92/93, E60/61, E82/E88, E71 X6, E89 Z4)</t>
    </r>
  </si>
  <si>
    <r>
      <t xml:space="preserve">BMW  M52    6 Cylinders, 4 Valve     (320i - 328i, 520i - 528i, 728i) single VANOS ! </t>
    </r>
    <r>
      <rPr>
        <b/>
        <sz val="11"/>
        <color rgb="FFFF0000"/>
        <rFont val="Calibri"/>
        <family val="2"/>
        <scheme val="minor"/>
      </rPr>
      <t>(E36, E39, E38)</t>
    </r>
  </si>
  <si>
    <r>
      <t xml:space="preserve">BMW   M52TU  6 Cylinders, 4 Valve    (320i - 330i, 520i - 528i, 728i, 730i) dual VANOS! </t>
    </r>
    <r>
      <rPr>
        <b/>
        <sz val="11"/>
        <color rgb="FFFF0000"/>
        <rFont val="Calibri"/>
        <family val="2"/>
        <scheme val="minor"/>
      </rPr>
      <t>(E36, E38, E39, E46)</t>
    </r>
  </si>
  <si>
    <r>
      <t xml:space="preserve">BMW  M54  6 Cylinders, 4 Valve    (330i,  530i, 630i, X5 3,0L, Z4)  dual VANOS ! </t>
    </r>
    <r>
      <rPr>
        <b/>
        <sz val="11"/>
        <color rgb="FFFF0000"/>
        <rFont val="Calibri"/>
        <family val="2"/>
        <scheme val="minor"/>
      </rPr>
      <t>(E39, E46, E60/61, E65/66, E83 X3, E53 X5, E85 Z4)</t>
    </r>
  </si>
  <si>
    <r>
      <t xml:space="preserve">BMW  M88, S38 6 Cylinders, 4 Valve   </t>
    </r>
    <r>
      <rPr>
        <b/>
        <sz val="11"/>
        <color rgb="FFFF0000"/>
        <rFont val="Calibri"/>
        <family val="2"/>
        <scheme val="minor"/>
      </rPr>
      <t>(E23, E24, E28, E32, E34)</t>
    </r>
  </si>
  <si>
    <r>
      <t xml:space="preserve">BMW  S62 V8 Cylinders, 4 Valve  </t>
    </r>
    <r>
      <rPr>
        <b/>
        <sz val="11"/>
        <color rgb="FFFF0000"/>
        <rFont val="Calibri"/>
        <family val="2"/>
        <scheme val="minor"/>
      </rPr>
      <t>(E39M5, E52 Z8)</t>
    </r>
  </si>
  <si>
    <r>
      <t>BMW  S54  (B32) 6 Cylinders, 4 Valve</t>
    </r>
    <r>
      <rPr>
        <b/>
        <sz val="11"/>
        <color rgb="FFFF0000"/>
        <rFont val="Calibri"/>
        <family val="2"/>
        <scheme val="minor"/>
      </rPr>
      <t xml:space="preserve"> (E46M3/CSL, E85/6 Z4M)</t>
    </r>
  </si>
  <si>
    <r>
      <rPr>
        <b/>
        <sz val="11"/>
        <color theme="1"/>
        <rFont val="Calibri"/>
        <family val="2"/>
        <scheme val="minor"/>
      </rPr>
      <t>BMW M52 6 Cylinder  4 Valve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rgb="FFFF0000"/>
        <rFont val="Calibri"/>
        <family val="2"/>
        <scheme val="minor"/>
      </rPr>
      <t xml:space="preserve">US M3 E36, E39, E46, E38) </t>
    </r>
  </si>
  <si>
    <r>
      <t xml:space="preserve">BMW  S65  8 Cylinder    4 Valve   </t>
    </r>
    <r>
      <rPr>
        <b/>
        <sz val="11"/>
        <color rgb="FFFF0000"/>
        <rFont val="Calibri"/>
        <family val="2"/>
        <scheme val="minor"/>
      </rPr>
      <t>(E90/92/93M3)</t>
    </r>
  </si>
  <si>
    <t>schrkcm1*5504</t>
  </si>
  <si>
    <r>
      <t xml:space="preserve">M10 4 Cynliders - 2 Valves   </t>
    </r>
    <r>
      <rPr>
        <b/>
        <sz val="11"/>
        <color rgb="FFFF0000"/>
        <rFont val="Calibri"/>
        <family val="2"/>
        <scheme val="minor"/>
      </rPr>
      <t>(E9, E12, E21, E28, E30)</t>
    </r>
  </si>
  <si>
    <r>
      <t xml:space="preserve">BMW M20   6 Cylinders, 2 Valve  (2.0 - 2.5 l) </t>
    </r>
    <r>
      <rPr>
        <b/>
        <sz val="11"/>
        <color rgb="FFFF0000"/>
        <rFont val="Calibri"/>
        <family val="2"/>
        <scheme val="minor"/>
      </rPr>
      <t xml:space="preserve">(E12, E21, E28,E30, E34, Z1) </t>
    </r>
  </si>
  <si>
    <r>
      <t xml:space="preserve">BMW M30  6 Cylinders,  2 Valve (2.8 - 3.5l) </t>
    </r>
    <r>
      <rPr>
        <b/>
        <sz val="11"/>
        <color rgb="FFFF0000"/>
        <rFont val="Calibri"/>
        <family val="2"/>
        <scheme val="minor"/>
      </rPr>
      <t>(E3, E9, E12, E23, E24, E28, E30, E32, E34)</t>
    </r>
  </si>
  <si>
    <r>
      <t xml:space="preserve">BMW  M42 4 Cylinders, 4 Valve (318is) </t>
    </r>
    <r>
      <rPr>
        <b/>
        <sz val="11"/>
        <color rgb="FFFF0000"/>
        <rFont val="Calibri"/>
        <family val="2"/>
        <scheme val="minor"/>
      </rPr>
      <t>(E30, E36)</t>
    </r>
  </si>
  <si>
    <t xml:space="preserve">
</t>
  </si>
  <si>
    <t>Salvadoran colon</t>
  </si>
  <si>
    <t>SVC</t>
  </si>
  <si>
    <t>Aruban florin</t>
  </si>
  <si>
    <t>AWG</t>
  </si>
  <si>
    <t>Zambian kwacha</t>
  </si>
  <si>
    <t>ZMW</t>
  </si>
  <si>
    <t>Yemeni rial</t>
  </si>
  <si>
    <t>YER</t>
  </si>
  <si>
    <t>Bangladeshi taka</t>
  </si>
  <si>
    <t>BDT</t>
  </si>
  <si>
    <t>Georgian lari</t>
  </si>
  <si>
    <t>GEL</t>
  </si>
  <si>
    <t>São Tomé and Príncipe Dobra</t>
  </si>
  <si>
    <t>STN</t>
  </si>
  <si>
    <t>Djiboutian franc</t>
  </si>
  <si>
    <t>DJF</t>
  </si>
  <si>
    <t>Albanian lek</t>
  </si>
  <si>
    <t>ALL</t>
  </si>
  <si>
    <t>Cambodian riel</t>
  </si>
  <si>
    <t>KHR</t>
  </si>
  <si>
    <t>Paraguayan Guaraní</t>
  </si>
  <si>
    <t>Congolese franc</t>
  </si>
  <si>
    <t>CDF</t>
  </si>
  <si>
    <t>Swazi lilangeni</t>
  </si>
  <si>
    <t>SZL</t>
  </si>
  <si>
    <t>Liberian dollar</t>
  </si>
  <si>
    <t>LRD</t>
  </si>
  <si>
    <t>South Sudanese pound</t>
  </si>
  <si>
    <t>SSP</t>
  </si>
  <si>
    <t>Eritrean nakfa</t>
  </si>
  <si>
    <t>ERN</t>
  </si>
  <si>
    <t>Somali shilling</t>
  </si>
  <si>
    <t>SOS</t>
  </si>
  <si>
    <t>Iraqi dinar</t>
  </si>
  <si>
    <t>IQD</t>
  </si>
  <si>
    <t>Afghan afghani</t>
  </si>
  <si>
    <t>AFN</t>
  </si>
  <si>
    <t>Haitian gourde</t>
  </si>
  <si>
    <t>HTG</t>
  </si>
  <si>
    <t>Macanese pataca</t>
  </si>
  <si>
    <t>MOP</t>
  </si>
  <si>
    <t>Samoan tala</t>
  </si>
  <si>
    <t>WST</t>
  </si>
  <si>
    <t>Ethiopian birr</t>
  </si>
  <si>
    <t>ETB</t>
  </si>
  <si>
    <t>Cape Verde escudo</t>
  </si>
  <si>
    <t>CVE</t>
  </si>
  <si>
    <t>Malawian kwacha</t>
  </si>
  <si>
    <t>MWK</t>
  </si>
  <si>
    <t>Bosnia and Herzegovina convertible mark</t>
  </si>
  <si>
    <t>BAM</t>
  </si>
  <si>
    <t>Macedonian denar</t>
  </si>
  <si>
    <t>MKD</t>
  </si>
  <si>
    <t>Belize dollar</t>
  </si>
  <si>
    <t>BZD</t>
  </si>
  <si>
    <t>Comoro franc</t>
  </si>
  <si>
    <t>KMF</t>
  </si>
  <si>
    <t>Sierra Leonean leone</t>
  </si>
  <si>
    <t>SLL</t>
  </si>
  <si>
    <t>Maldivian rufiyaa</t>
  </si>
  <si>
    <t>MVR</t>
  </si>
  <si>
    <t>VES</t>
  </si>
  <si>
    <t>Gibraltar pound</t>
  </si>
  <si>
    <t>GIP</t>
  </si>
  <si>
    <t>Mozambican metical</t>
  </si>
  <si>
    <t>MZN</t>
  </si>
  <si>
    <t>Kenyan shilling</t>
  </si>
  <si>
    <t>KES</t>
  </si>
  <si>
    <t>Nicaraguan Córdoba</t>
  </si>
  <si>
    <t>Surinamese dollar</t>
  </si>
  <si>
    <t>SRD</t>
  </si>
  <si>
    <t>Syrian pound</t>
  </si>
  <si>
    <t>SYP</t>
  </si>
  <si>
    <t>Tongan paʻanga</t>
  </si>
  <si>
    <t>TOP</t>
  </si>
  <si>
    <t>Ugandan shilling</t>
  </si>
  <si>
    <t>UGX</t>
  </si>
  <si>
    <t>Solomon Islands dollar</t>
  </si>
  <si>
    <t>SBD</t>
  </si>
  <si>
    <t>Lao kip</t>
  </si>
  <si>
    <t>LAK</t>
  </si>
  <si>
    <t>Cuban peso</t>
  </si>
  <si>
    <t>CUP</t>
  </si>
  <si>
    <t>Vanuatu vatu</t>
  </si>
  <si>
    <t>VUV</t>
  </si>
  <si>
    <t>Gambian dalasi</t>
  </si>
  <si>
    <t>GMD</t>
  </si>
  <si>
    <t>Burundian franc</t>
  </si>
  <si>
    <t>BIF</t>
  </si>
  <si>
    <t>Angolan kwanza</t>
  </si>
  <si>
    <t>AOA</t>
  </si>
  <si>
    <t>Guinean franc</t>
  </si>
  <si>
    <t>GNF</t>
  </si>
  <si>
    <t>Guyanese dollar</t>
  </si>
  <si>
    <t>GYD</t>
  </si>
  <si>
    <t>Rwandan franc</t>
  </si>
  <si>
    <t>RWF</t>
  </si>
  <si>
    <t>Lesotho loti</t>
  </si>
  <si>
    <t>LSL</t>
  </si>
  <si>
    <t>Seychelles rupee</t>
  </si>
  <si>
    <t>SCR</t>
  </si>
  <si>
    <t>Costa Rican Colón</t>
  </si>
  <si>
    <t>Namibian dollar</t>
  </si>
  <si>
    <t>NAD</t>
  </si>
  <si>
    <t>Sudanese pound</t>
  </si>
  <si>
    <t>SDG</t>
  </si>
  <si>
    <t>Mauritanian ouguiya</t>
  </si>
  <si>
    <t>MRU</t>
  </si>
  <si>
    <t>Tanzanian shilling</t>
  </si>
  <si>
    <t>TZS</t>
  </si>
  <si>
    <t>Iranian rial</t>
  </si>
  <si>
    <t>IRR</t>
  </si>
  <si>
    <t>Malagasy ariary</t>
  </si>
  <si>
    <t>MGA</t>
  </si>
  <si>
    <t>Mongolian togrog</t>
  </si>
  <si>
    <t>MNT</t>
  </si>
</sst>
</file>

<file path=xl/styles.xml><?xml version="1.0" encoding="utf-8"?>
<styleSheet xmlns="http://schemas.openxmlformats.org/spreadsheetml/2006/main">
  <numFmts count="3">
    <numFmt numFmtId="164" formatCode="#,##0.00\ [$€-407]"/>
    <numFmt numFmtId="165" formatCode="#,##0.00\ [$€-407];[Red]#,##0.00\ [$€-407]"/>
    <numFmt numFmtId="166" formatCode="[$£-809]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1" fontId="0" fillId="0" borderId="8" xfId="0" applyNumberFormat="1" applyBorder="1"/>
    <xf numFmtId="11" fontId="0" fillId="0" borderId="6" xfId="0" applyNumberFormat="1" applyBorder="1"/>
    <xf numFmtId="165" fontId="0" fillId="0" borderId="9" xfId="0" applyNumberFormat="1" applyBorder="1" applyAlignment="1">
      <alignment horizontal="right" vertical="center"/>
    </xf>
    <xf numFmtId="165" fontId="0" fillId="0" borderId="7" xfId="0" applyNumberFormat="1" applyBorder="1" applyAlignment="1">
      <alignment vertical="center"/>
    </xf>
    <xf numFmtId="165" fontId="0" fillId="0" borderId="7" xfId="0" applyNumberFormat="1" applyBorder="1" applyAlignment="1">
      <alignment horizontal="right" vertical="center"/>
    </xf>
    <xf numFmtId="165" fontId="0" fillId="0" borderId="5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8" xfId="0" applyNumberFormat="1" applyBorder="1"/>
    <xf numFmtId="164" fontId="0" fillId="0" borderId="5" xfId="0" applyNumberFormat="1" applyBorder="1"/>
    <xf numFmtId="164" fontId="0" fillId="0" borderId="1" xfId="0" applyNumberFormat="1" applyBorder="1" applyAlignment="1">
      <alignment vertical="center" wrapText="1"/>
    </xf>
    <xf numFmtId="164" fontId="0" fillId="0" borderId="6" xfId="0" applyNumberFormat="1" applyBorder="1"/>
    <xf numFmtId="164" fontId="0" fillId="0" borderId="4" xfId="0" applyNumberFormat="1" applyBorder="1"/>
    <xf numFmtId="164" fontId="0" fillId="0" borderId="5" xfId="0" applyNumberFormat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66" fontId="2" fillId="2" borderId="5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2" fillId="2" borderId="4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right" vertical="center"/>
    </xf>
    <xf numFmtId="4" fontId="0" fillId="0" borderId="0" xfId="0" applyNumberFormat="1"/>
    <xf numFmtId="166" fontId="2" fillId="2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3" xfId="0" applyBorder="1"/>
    <xf numFmtId="0" fontId="0" fillId="0" borderId="19" xfId="0" applyBorder="1"/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6" fontId="2" fillId="2" borderId="19" xfId="0" applyNumberFormat="1" applyFont="1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165" fontId="0" fillId="0" borderId="11" xfId="0" applyNumberFormat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6" fontId="2" fillId="2" borderId="26" xfId="0" applyNumberFormat="1" applyFont="1" applyFill="1" applyBorder="1" applyAlignment="1">
      <alignment horizontal="center" vertical="center"/>
    </xf>
    <xf numFmtId="166" fontId="2" fillId="2" borderId="27" xfId="0" applyNumberFormat="1" applyFont="1" applyFill="1" applyBorder="1" applyAlignment="1">
      <alignment horizontal="center" vertical="center"/>
    </xf>
    <xf numFmtId="166" fontId="2" fillId="2" borderId="28" xfId="0" applyNumberFormat="1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6" xfId="0" applyBorder="1"/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65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wrapText="1"/>
    </xf>
    <xf numFmtId="0" fontId="0" fillId="0" borderId="18" xfId="0" applyBorder="1" applyAlignment="1">
      <alignment horizontal="left" vertical="center" wrapText="1"/>
    </xf>
    <xf numFmtId="166" fontId="2" fillId="2" borderId="10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66" fontId="2" fillId="3" borderId="34" xfId="0" applyNumberFormat="1" applyFont="1" applyFill="1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7" fillId="2" borderId="39" xfId="0" applyFont="1" applyFill="1" applyBorder="1" applyAlignment="1">
      <alignment wrapText="1"/>
    </xf>
    <xf numFmtId="0" fontId="8" fillId="0" borderId="40" xfId="0" applyFont="1" applyBorder="1"/>
    <xf numFmtId="0" fontId="8" fillId="3" borderId="40" xfId="0" applyFont="1" applyFill="1" applyBorder="1"/>
    <xf numFmtId="0" fontId="6" fillId="0" borderId="40" xfId="0" applyFont="1" applyBorder="1"/>
    <xf numFmtId="0" fontId="0" fillId="0" borderId="40" xfId="0" applyFont="1" applyBorder="1"/>
    <xf numFmtId="0" fontId="0" fillId="0" borderId="40" xfId="0" applyBorder="1"/>
    <xf numFmtId="0" fontId="0" fillId="0" borderId="40" xfId="0" applyBorder="1" applyAlignment="1">
      <alignment vertical="center"/>
    </xf>
    <xf numFmtId="0" fontId="3" fillId="2" borderId="41" xfId="0" applyFont="1" applyFill="1" applyBorder="1"/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0" fillId="4" borderId="43" xfId="0" applyFill="1" applyBorder="1" applyAlignment="1">
      <alignment vertical="center"/>
    </xf>
    <xf numFmtId="166" fontId="2" fillId="4" borderId="43" xfId="0" applyNumberFormat="1" applyFont="1" applyFill="1" applyBorder="1" applyAlignment="1">
      <alignment vertical="center"/>
    </xf>
    <xf numFmtId="0" fontId="0" fillId="4" borderId="43" xfId="0" applyFill="1" applyBorder="1" applyAlignment="1">
      <alignment horizontal="left" vertical="center"/>
    </xf>
    <xf numFmtId="0" fontId="6" fillId="4" borderId="44" xfId="0" applyFont="1" applyFill="1" applyBorder="1" applyAlignment="1">
      <alignment vertical="center"/>
    </xf>
    <xf numFmtId="11" fontId="0" fillId="3" borderId="5" xfId="0" applyNumberFormat="1" applyFill="1" applyBorder="1"/>
    <xf numFmtId="0" fontId="0" fillId="0" borderId="5" xfId="0" applyFill="1" applyBorder="1"/>
    <xf numFmtId="11" fontId="0" fillId="0" borderId="6" xfId="0" applyNumberFormat="1" applyFill="1" applyBorder="1"/>
    <xf numFmtId="0" fontId="0" fillId="0" borderId="0" xfId="0" applyFill="1"/>
    <xf numFmtId="0" fontId="0" fillId="0" borderId="5" xfId="0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8" fillId="0" borderId="46" xfId="0" applyFont="1" applyBorder="1"/>
    <xf numFmtId="0" fontId="6" fillId="0" borderId="40" xfId="0" applyFont="1" applyFill="1" applyBorder="1"/>
    <xf numFmtId="0" fontId="8" fillId="0" borderId="41" xfId="0" applyFont="1" applyBorder="1"/>
    <xf numFmtId="0" fontId="8" fillId="0" borderId="30" xfId="0" applyFont="1" applyBorder="1"/>
    <xf numFmtId="0" fontId="8" fillId="0" borderId="11" xfId="0" applyFont="1" applyBorder="1"/>
    <xf numFmtId="0" fontId="8" fillId="0" borderId="10" xfId="0" applyFont="1" applyBorder="1"/>
    <xf numFmtId="0" fontId="6" fillId="4" borderId="44" xfId="0" applyFont="1" applyFill="1" applyBorder="1"/>
    <xf numFmtId="0" fontId="0" fillId="4" borderId="44" xfId="0" applyFont="1" applyFill="1" applyBorder="1"/>
    <xf numFmtId="11" fontId="0" fillId="3" borderId="43" xfId="0" applyNumberFormat="1" applyFill="1" applyBorder="1"/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3" borderId="5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5" xfId="0" applyFill="1" applyBorder="1" applyAlignment="1">
      <alignment vertical="center"/>
    </xf>
    <xf numFmtId="0" fontId="0" fillId="3" borderId="6" xfId="0" applyFill="1" applyBorder="1"/>
    <xf numFmtId="0" fontId="0" fillId="3" borderId="4" xfId="0" applyFill="1" applyBorder="1"/>
    <xf numFmtId="0" fontId="0" fillId="3" borderId="9" xfId="0" applyFill="1" applyBorder="1" applyAlignment="1">
      <alignment horizontal="left" vertical="center"/>
    </xf>
    <xf numFmtId="0" fontId="0" fillId="3" borderId="40" xfId="0" applyFill="1" applyBorder="1"/>
    <xf numFmtId="0" fontId="8" fillId="3" borderId="40" xfId="0" applyFont="1" applyFill="1" applyBorder="1" applyAlignment="1">
      <alignment vertical="center"/>
    </xf>
    <xf numFmtId="0" fontId="8" fillId="3" borderId="39" xfId="0" applyFont="1" applyFill="1" applyBorder="1" applyAlignment="1">
      <alignment vertical="center"/>
    </xf>
    <xf numFmtId="11" fontId="8" fillId="0" borderId="0" xfId="0" applyNumberFormat="1" applyFont="1" applyAlignment="1">
      <alignment horizontal="justify" wrapText="1"/>
    </xf>
    <xf numFmtId="0" fontId="8" fillId="0" borderId="47" xfId="0" applyFont="1" applyBorder="1"/>
    <xf numFmtId="0" fontId="8" fillId="0" borderId="18" xfId="0" applyFont="1" applyBorder="1"/>
    <xf numFmtId="0" fontId="0" fillId="0" borderId="42" xfId="0" applyBorder="1"/>
    <xf numFmtId="11" fontId="0" fillId="0" borderId="42" xfId="0" applyNumberFormat="1" applyBorder="1"/>
    <xf numFmtId="0" fontId="0" fillId="0" borderId="48" xfId="0" applyBorder="1" applyAlignment="1">
      <alignment horizontal="center" vertical="center"/>
    </xf>
    <xf numFmtId="0" fontId="0" fillId="0" borderId="49" xfId="0" applyBorder="1"/>
    <xf numFmtId="0" fontId="0" fillId="3" borderId="0" xfId="0" applyFill="1"/>
    <xf numFmtId="0" fontId="0" fillId="3" borderId="50" xfId="0" applyFill="1" applyBorder="1"/>
    <xf numFmtId="0" fontId="0" fillId="3" borderId="0" xfId="0" applyFill="1" applyAlignment="1">
      <alignment vertical="center"/>
    </xf>
    <xf numFmtId="0" fontId="0" fillId="3" borderId="0" xfId="0" applyFill="1" applyBorder="1"/>
    <xf numFmtId="0" fontId="2" fillId="4" borderId="42" xfId="0" applyFont="1" applyFill="1" applyBorder="1" applyAlignment="1">
      <alignment horizontal="left" vertical="center"/>
    </xf>
    <xf numFmtId="0" fontId="2" fillId="4" borderId="43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49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166" fontId="2" fillId="2" borderId="41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left" vertical="center"/>
    </xf>
    <xf numFmtId="0" fontId="3" fillId="4" borderId="43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166" fontId="2" fillId="2" borderId="49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onnections" Target="connection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161925</xdr:rowOff>
    </xdr:from>
    <xdr:to>
      <xdr:col>2</xdr:col>
      <xdr:colOff>809625</xdr:colOff>
      <xdr:row>2</xdr:row>
      <xdr:rowOff>171450</xdr:rowOff>
    </xdr:to>
    <xdr:pic>
      <xdr:nvPicPr>
        <xdr:cNvPr id="7" name="Picture 6" descr="log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3400425" cy="390525"/>
        </a:xfrm>
        <a:prstGeom prst="rect">
          <a:avLst/>
        </a:prstGeom>
        <a:solidFill>
          <a:srgbClr val="1F497D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66675</xdr:rowOff>
    </xdr:from>
    <xdr:to>
      <xdr:col>1</xdr:col>
      <xdr:colOff>1181100</xdr:colOff>
      <xdr:row>3</xdr:row>
      <xdr:rowOff>123825</xdr:rowOff>
    </xdr:to>
    <xdr:pic>
      <xdr:nvPicPr>
        <xdr:cNvPr id="2" name="Picture 1" descr="log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6675"/>
          <a:ext cx="1971675" cy="628650"/>
        </a:xfrm>
        <a:prstGeom prst="rect">
          <a:avLst/>
        </a:prstGeom>
        <a:solidFill>
          <a:srgbClr val="1F497D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104775</xdr:rowOff>
    </xdr:from>
    <xdr:to>
      <xdr:col>1</xdr:col>
      <xdr:colOff>1009650</xdr:colOff>
      <xdr:row>3</xdr:row>
      <xdr:rowOff>85725</xdr:rowOff>
    </xdr:to>
    <xdr:pic>
      <xdr:nvPicPr>
        <xdr:cNvPr id="2" name="Picture 1" descr="log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2009775" cy="552450"/>
        </a:xfrm>
        <a:prstGeom prst="rect">
          <a:avLst/>
        </a:prstGeom>
        <a:solidFill>
          <a:srgbClr val="1F497D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104775</xdr:rowOff>
    </xdr:from>
    <xdr:to>
      <xdr:col>1</xdr:col>
      <xdr:colOff>885825</xdr:colOff>
      <xdr:row>3</xdr:row>
      <xdr:rowOff>85725</xdr:rowOff>
    </xdr:to>
    <xdr:pic>
      <xdr:nvPicPr>
        <xdr:cNvPr id="2" name="Picture 1" descr="log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1619250" cy="552450"/>
        </a:xfrm>
        <a:prstGeom prst="rect">
          <a:avLst/>
        </a:prstGeom>
        <a:solidFill>
          <a:srgbClr val="1F497D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104775</xdr:rowOff>
    </xdr:from>
    <xdr:to>
      <xdr:col>1</xdr:col>
      <xdr:colOff>838200</xdr:colOff>
      <xdr:row>3</xdr:row>
      <xdr:rowOff>85725</xdr:rowOff>
    </xdr:to>
    <xdr:pic>
      <xdr:nvPicPr>
        <xdr:cNvPr id="2" name="Picture 1" descr="log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1695450" cy="552450"/>
        </a:xfrm>
        <a:prstGeom prst="rect">
          <a:avLst/>
        </a:prstGeom>
        <a:solidFill>
          <a:srgbClr val="1F497D"/>
        </a:solidFill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104775</xdr:rowOff>
    </xdr:from>
    <xdr:to>
      <xdr:col>1</xdr:col>
      <xdr:colOff>657225</xdr:colOff>
      <xdr:row>3</xdr:row>
      <xdr:rowOff>85725</xdr:rowOff>
    </xdr:to>
    <xdr:pic>
      <xdr:nvPicPr>
        <xdr:cNvPr id="2" name="Picture 1" descr="log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1181100" cy="552450"/>
        </a:xfrm>
        <a:prstGeom prst="rect">
          <a:avLst/>
        </a:prstGeom>
        <a:solidFill>
          <a:srgbClr val="1F497D"/>
        </a:solidFill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123825</xdr:rowOff>
    </xdr:from>
    <xdr:to>
      <xdr:col>1</xdr:col>
      <xdr:colOff>1143000</xdr:colOff>
      <xdr:row>3</xdr:row>
      <xdr:rowOff>104775</xdr:rowOff>
    </xdr:to>
    <xdr:pic>
      <xdr:nvPicPr>
        <xdr:cNvPr id="2" name="Picture 1" descr="log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781175" cy="552450"/>
        </a:xfrm>
        <a:prstGeom prst="rect">
          <a:avLst/>
        </a:prstGeom>
        <a:solidFill>
          <a:srgbClr val="1F497D"/>
        </a:solidFill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Exchange Rates_2" refreshOnLoad="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change Rates_1" refreshOnLoad="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3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16"/>
  <sheetViews>
    <sheetView tabSelected="1" zoomScale="70" zoomScaleNormal="70" workbookViewId="0" topLeftCell="A1">
      <pane ySplit="6" topLeftCell="A100" activePane="bottomLeft" state="frozen"/>
      <selection pane="bottomLeft" activeCell="I58" sqref="I58"/>
    </sheetView>
  </sheetViews>
  <sheetFormatPr defaultColWidth="9.140625" defaultRowHeight="15"/>
  <cols>
    <col min="1" max="1" width="21.28125" style="0" customWidth="1"/>
    <col min="2" max="2" width="19.00390625" style="1" customWidth="1"/>
    <col min="3" max="3" width="25.28125" style="1" customWidth="1"/>
    <col min="4" max="4" width="15.28125" style="1" customWidth="1"/>
    <col min="5" max="5" width="26.28125" style="1" customWidth="1"/>
    <col min="6" max="6" width="28.8515625" style="1" customWidth="1"/>
    <col min="7" max="7" width="10.8515625" style="0" hidden="1" customWidth="1"/>
    <col min="8" max="8" width="10.8515625" style="44" customWidth="1"/>
    <col min="9" max="9" width="53.7109375" style="2" customWidth="1"/>
    <col min="10" max="10" width="35.00390625" style="106" customWidth="1"/>
    <col min="11" max="11" width="9.421875" style="0" customWidth="1"/>
  </cols>
  <sheetData>
    <row r="1" ht="15"/>
    <row r="2" ht="15"/>
    <row r="3" ht="15"/>
    <row r="4" ht="15.75" thickBot="1"/>
    <row r="5" spans="1:10" ht="18.75" customHeight="1">
      <c r="A5" s="197" t="s">
        <v>0</v>
      </c>
      <c r="B5" s="195" t="s">
        <v>1</v>
      </c>
      <c r="C5" s="195" t="s">
        <v>2</v>
      </c>
      <c r="D5" s="195" t="s">
        <v>3</v>
      </c>
      <c r="E5" s="193" t="s">
        <v>4</v>
      </c>
      <c r="F5" s="194"/>
      <c r="G5" s="195" t="s">
        <v>5</v>
      </c>
      <c r="H5" s="189" t="s">
        <v>6</v>
      </c>
      <c r="I5" s="187" t="s">
        <v>7</v>
      </c>
      <c r="J5" s="127" t="s">
        <v>664</v>
      </c>
    </row>
    <row r="6" spans="1:10" ht="45" customHeight="1" thickBot="1">
      <c r="A6" s="198"/>
      <c r="B6" s="196"/>
      <c r="C6" s="196"/>
      <c r="D6" s="196"/>
      <c r="E6" s="5" t="s">
        <v>8</v>
      </c>
      <c r="F6" s="6" t="s">
        <v>9</v>
      </c>
      <c r="G6" s="196"/>
      <c r="H6" s="190"/>
      <c r="I6" s="188"/>
      <c r="J6" s="120" t="s">
        <v>665</v>
      </c>
    </row>
    <row r="7" spans="1:10" ht="21.75" customHeight="1" thickBot="1">
      <c r="A7" s="191" t="s">
        <v>706</v>
      </c>
      <c r="B7" s="192"/>
      <c r="C7" s="192"/>
      <c r="D7" s="192"/>
      <c r="E7" s="192"/>
      <c r="F7" s="192"/>
      <c r="G7" s="192"/>
      <c r="H7" s="192"/>
      <c r="I7" s="192"/>
      <c r="J7" s="148"/>
    </row>
    <row r="8" spans="1:11" ht="30.75" thickBot="1">
      <c r="A8" s="155" t="s">
        <v>10</v>
      </c>
      <c r="B8" s="3" t="s">
        <v>11</v>
      </c>
      <c r="C8" s="3" t="s">
        <v>12</v>
      </c>
      <c r="D8" s="3" t="s">
        <v>13</v>
      </c>
      <c r="E8" s="18" t="s">
        <v>14</v>
      </c>
      <c r="F8" s="19"/>
      <c r="G8" s="34">
        <v>415.97</v>
      </c>
      <c r="H8" s="49">
        <f>PRODUCT((G8*0.85)*1.2)/Rates!C$3</f>
        <v>379.6420112771258</v>
      </c>
      <c r="I8" s="109" t="s">
        <v>15</v>
      </c>
      <c r="J8" s="121" t="s">
        <v>16</v>
      </c>
      <c r="K8" s="177"/>
    </row>
    <row r="9" spans="1:11" ht="30.75" thickBot="1">
      <c r="A9" s="156" t="s">
        <v>17</v>
      </c>
      <c r="B9" s="13" t="s">
        <v>18</v>
      </c>
      <c r="C9" s="13" t="s">
        <v>19</v>
      </c>
      <c r="D9" s="13" t="s">
        <v>13</v>
      </c>
      <c r="E9" s="20" t="s">
        <v>20</v>
      </c>
      <c r="F9" s="13"/>
      <c r="G9" s="34">
        <v>415.97</v>
      </c>
      <c r="H9" s="49">
        <f>PRODUCT((G9*0.85)*1.2)/Rates!C$3</f>
        <v>379.6420112771258</v>
      </c>
      <c r="I9" s="110" t="s">
        <v>663</v>
      </c>
      <c r="J9" s="121" t="s">
        <v>21</v>
      </c>
      <c r="K9" s="177"/>
    </row>
    <row r="10" spans="1:11" ht="30.75" thickBot="1">
      <c r="A10" s="156" t="s">
        <v>22</v>
      </c>
      <c r="B10" s="13" t="s">
        <v>23</v>
      </c>
      <c r="C10" s="13" t="s">
        <v>24</v>
      </c>
      <c r="D10" s="13" t="s">
        <v>25</v>
      </c>
      <c r="E10" s="20" t="s">
        <v>14</v>
      </c>
      <c r="F10" s="13"/>
      <c r="G10" s="34">
        <v>415.97</v>
      </c>
      <c r="H10" s="49">
        <f>PRODUCT((G10*0.85)*1.2)/Rates!C$3</f>
        <v>379.6420112771258</v>
      </c>
      <c r="I10" s="110" t="s">
        <v>662</v>
      </c>
      <c r="J10" s="121" t="s">
        <v>26</v>
      </c>
      <c r="K10" s="177"/>
    </row>
    <row r="11" spans="1:11" ht="30.75" thickBot="1">
      <c r="A11" s="156" t="s">
        <v>27</v>
      </c>
      <c r="B11" s="13" t="s">
        <v>23</v>
      </c>
      <c r="C11" s="13" t="s">
        <v>24</v>
      </c>
      <c r="D11" s="13" t="s">
        <v>25</v>
      </c>
      <c r="E11" s="20" t="s">
        <v>14</v>
      </c>
      <c r="F11" s="13"/>
      <c r="G11" s="34">
        <v>415.97</v>
      </c>
      <c r="H11" s="49">
        <f>PRODUCT((G11*0.85)*1.2)/Rates!C$3</f>
        <v>379.6420112771258</v>
      </c>
      <c r="I11" s="110" t="s">
        <v>663</v>
      </c>
      <c r="J11" s="121" t="s">
        <v>28</v>
      </c>
      <c r="K11" s="177"/>
    </row>
    <row r="12" spans="1:11" ht="30.75" thickBot="1">
      <c r="A12" s="156" t="s">
        <v>29</v>
      </c>
      <c r="B12" s="13" t="s">
        <v>30</v>
      </c>
      <c r="C12" s="13" t="s">
        <v>31</v>
      </c>
      <c r="D12" s="13" t="s">
        <v>32</v>
      </c>
      <c r="E12" s="20" t="s">
        <v>14</v>
      </c>
      <c r="F12" s="13"/>
      <c r="G12" s="34">
        <v>415.97</v>
      </c>
      <c r="H12" s="49">
        <f>PRODUCT((G12*0.85)*1.2)/Rates!C$3</f>
        <v>379.6420112771258</v>
      </c>
      <c r="I12" s="111" t="s">
        <v>33</v>
      </c>
      <c r="J12" s="121" t="s">
        <v>34</v>
      </c>
      <c r="K12" s="177"/>
    </row>
    <row r="13" spans="1:11" ht="30.75" thickBot="1">
      <c r="A13" s="156" t="s">
        <v>35</v>
      </c>
      <c r="B13" s="13" t="s">
        <v>36</v>
      </c>
      <c r="C13" s="13" t="s">
        <v>31</v>
      </c>
      <c r="D13" s="13" t="s">
        <v>32</v>
      </c>
      <c r="E13" s="20" t="s">
        <v>37</v>
      </c>
      <c r="F13" s="13"/>
      <c r="G13" s="34">
        <v>415.97</v>
      </c>
      <c r="H13" s="49">
        <f>PRODUCT((G13*0.85)*1.2)/Rates!C$3</f>
        <v>379.6420112771258</v>
      </c>
      <c r="I13" s="110" t="s">
        <v>38</v>
      </c>
      <c r="J13" s="121" t="s">
        <v>39</v>
      </c>
      <c r="K13" s="177"/>
    </row>
    <row r="14" spans="1:11" ht="30.75" thickBot="1">
      <c r="A14" s="156" t="s">
        <v>40</v>
      </c>
      <c r="B14" s="13" t="s">
        <v>41</v>
      </c>
      <c r="C14" s="13" t="s">
        <v>42</v>
      </c>
      <c r="D14" s="13" t="s">
        <v>43</v>
      </c>
      <c r="E14" s="21" t="s">
        <v>44</v>
      </c>
      <c r="F14" s="14" t="s">
        <v>45</v>
      </c>
      <c r="G14" s="34">
        <v>500</v>
      </c>
      <c r="H14" s="49">
        <f>PRODUCT((G14*0.85)*1.2)/Rates!C$3</f>
        <v>456.3334029823374</v>
      </c>
      <c r="I14" s="110" t="s">
        <v>46</v>
      </c>
      <c r="J14" s="122" t="s">
        <v>47</v>
      </c>
      <c r="K14" s="177"/>
    </row>
    <row r="15" spans="1:11" ht="30.75" thickBot="1">
      <c r="A15" s="157" t="s">
        <v>48</v>
      </c>
      <c r="B15" s="9" t="s">
        <v>41</v>
      </c>
      <c r="C15" s="9" t="s">
        <v>42</v>
      </c>
      <c r="D15" s="9" t="s">
        <v>43</v>
      </c>
      <c r="E15" s="22" t="s">
        <v>44</v>
      </c>
      <c r="F15" s="22" t="s">
        <v>49</v>
      </c>
      <c r="G15" s="36">
        <v>500</v>
      </c>
      <c r="H15" s="49">
        <f>PRODUCT((G15*0.85)*1.2)/Rates!C$3</f>
        <v>456.3334029823374</v>
      </c>
      <c r="I15" s="112" t="s">
        <v>50</v>
      </c>
      <c r="J15" s="122" t="s">
        <v>51</v>
      </c>
      <c r="K15" s="177"/>
    </row>
    <row r="16" spans="1:11" ht="30.75" thickBot="1">
      <c r="A16" s="158" t="s">
        <v>52</v>
      </c>
      <c r="B16" s="3" t="s">
        <v>53</v>
      </c>
      <c r="C16" s="3" t="s">
        <v>54</v>
      </c>
      <c r="D16" s="3" t="s">
        <v>55</v>
      </c>
      <c r="E16" s="24" t="s">
        <v>56</v>
      </c>
      <c r="F16" s="24" t="s">
        <v>57</v>
      </c>
      <c r="G16" s="37">
        <v>500</v>
      </c>
      <c r="H16" s="49">
        <f>PRODUCT((G16*0.85)*1.2)/Rates!C$3</f>
        <v>456.3334029823374</v>
      </c>
      <c r="I16" s="109" t="s">
        <v>58</v>
      </c>
      <c r="J16" s="122" t="s">
        <v>59</v>
      </c>
      <c r="K16" s="177"/>
    </row>
    <row r="17" spans="1:11" ht="30.75" thickBot="1">
      <c r="A17" s="159" t="s">
        <v>661</v>
      </c>
      <c r="B17" s="3" t="s">
        <v>60</v>
      </c>
      <c r="C17" s="3" t="s">
        <v>61</v>
      </c>
      <c r="D17" s="3" t="s">
        <v>62</v>
      </c>
      <c r="E17" s="24" t="s">
        <v>63</v>
      </c>
      <c r="F17" s="24" t="s">
        <v>64</v>
      </c>
      <c r="G17" s="37">
        <v>500</v>
      </c>
      <c r="H17" s="49">
        <f>PRODUCT((G17*0.85)*1.2)/Rates!C$3</f>
        <v>456.3334029823374</v>
      </c>
      <c r="I17" s="109" t="s">
        <v>65</v>
      </c>
      <c r="J17" s="122" t="s">
        <v>66</v>
      </c>
      <c r="K17" s="177"/>
    </row>
    <row r="18" spans="1:11" ht="24" customHeight="1" thickBot="1">
      <c r="A18" s="181" t="s">
        <v>707</v>
      </c>
      <c r="B18" s="182"/>
      <c r="C18" s="182"/>
      <c r="D18" s="182"/>
      <c r="E18" s="182"/>
      <c r="F18" s="182"/>
      <c r="G18" s="182"/>
      <c r="H18" s="182"/>
      <c r="I18" s="182"/>
      <c r="J18" s="148"/>
      <c r="K18" s="137"/>
    </row>
    <row r="19" spans="1:11" ht="30.75" thickBot="1">
      <c r="A19" s="27" t="s">
        <v>67</v>
      </c>
      <c r="B19" s="9" t="s">
        <v>68</v>
      </c>
      <c r="C19" s="9" t="s">
        <v>69</v>
      </c>
      <c r="D19" s="9" t="s">
        <v>70</v>
      </c>
      <c r="E19" s="26" t="s">
        <v>71</v>
      </c>
      <c r="F19" s="9"/>
      <c r="G19" s="23">
        <v>399.16</v>
      </c>
      <c r="H19" s="45">
        <f>PRODUCT((G19*0.85)*1.2)/Rates!C$3</f>
        <v>364.30008226885957</v>
      </c>
      <c r="I19" s="113"/>
      <c r="J19" s="123" t="s">
        <v>72</v>
      </c>
      <c r="K19" s="177"/>
    </row>
    <row r="20" spans="1:11" ht="30.75" thickBot="1">
      <c r="A20" s="27" t="s">
        <v>73</v>
      </c>
      <c r="B20" s="9" t="s">
        <v>74</v>
      </c>
      <c r="C20" s="9" t="s">
        <v>75</v>
      </c>
      <c r="D20" s="9" t="s">
        <v>76</v>
      </c>
      <c r="E20" s="26" t="s">
        <v>77</v>
      </c>
      <c r="F20" s="9"/>
      <c r="G20" s="23">
        <v>399.16</v>
      </c>
      <c r="H20" s="45">
        <f>PRODUCT((G20*0.85)*1.2)/Rates!C$3</f>
        <v>364.30008226885957</v>
      </c>
      <c r="I20" s="113"/>
      <c r="J20" s="121" t="s">
        <v>78</v>
      </c>
      <c r="K20" s="177"/>
    </row>
    <row r="21" spans="1:11" ht="30.75" thickBot="1">
      <c r="A21" s="27" t="s">
        <v>79</v>
      </c>
      <c r="B21" s="9" t="s">
        <v>80</v>
      </c>
      <c r="C21" s="9" t="s">
        <v>81</v>
      </c>
      <c r="D21" s="9" t="s">
        <v>82</v>
      </c>
      <c r="E21" s="26" t="s">
        <v>83</v>
      </c>
      <c r="F21" s="9"/>
      <c r="G21" s="23">
        <v>399.16</v>
      </c>
      <c r="H21" s="45">
        <f>PRODUCT((G21*0.85)*1.2)/Rates!C$3</f>
        <v>364.30008226885957</v>
      </c>
      <c r="I21" s="113"/>
      <c r="J21" s="121" t="s">
        <v>84</v>
      </c>
      <c r="K21" s="177"/>
    </row>
    <row r="22" spans="1:11" ht="15.75" thickBot="1">
      <c r="A22" s="15" t="s">
        <v>85</v>
      </c>
      <c r="B22" s="16" t="s">
        <v>86</v>
      </c>
      <c r="C22" s="16" t="s">
        <v>87</v>
      </c>
      <c r="D22" s="16" t="s">
        <v>88</v>
      </c>
      <c r="E22" s="16" t="s">
        <v>89</v>
      </c>
      <c r="F22" s="16"/>
      <c r="G22" s="38">
        <v>399.16</v>
      </c>
      <c r="H22" s="45">
        <f>PRODUCT((G22*0.85)*1.2)/Rates!C$3</f>
        <v>364.30008226885957</v>
      </c>
      <c r="I22" s="114"/>
      <c r="J22" s="123" t="s">
        <v>90</v>
      </c>
      <c r="K22" s="177"/>
    </row>
    <row r="23" spans="1:10" ht="23.25" customHeight="1" thickBot="1">
      <c r="A23" s="181" t="s">
        <v>708</v>
      </c>
      <c r="B23" s="182"/>
      <c r="C23" s="182"/>
      <c r="D23" s="182"/>
      <c r="E23" s="182"/>
      <c r="F23" s="182"/>
      <c r="G23" s="182"/>
      <c r="H23" s="182"/>
      <c r="I23" s="182"/>
      <c r="J23" s="148"/>
    </row>
    <row r="24" spans="1:11" ht="15.75" thickBot="1">
      <c r="A24" s="160" t="s">
        <v>91</v>
      </c>
      <c r="B24" s="9" t="s">
        <v>92</v>
      </c>
      <c r="C24" s="9" t="s">
        <v>93</v>
      </c>
      <c r="D24" s="9" t="s">
        <v>94</v>
      </c>
      <c r="E24" s="9" t="s">
        <v>89</v>
      </c>
      <c r="F24" s="9"/>
      <c r="G24" s="39">
        <v>461.34</v>
      </c>
      <c r="H24" s="45">
        <f>PRODUCT((G24*0.85)*1.2)/Rates!C$3</f>
        <v>421.049704263743</v>
      </c>
      <c r="I24" s="113" t="s">
        <v>95</v>
      </c>
      <c r="J24" s="121" t="s">
        <v>96</v>
      </c>
      <c r="K24" s="177"/>
    </row>
    <row r="25" spans="1:11" ht="15.75" thickBot="1">
      <c r="A25" s="160" t="s">
        <v>97</v>
      </c>
      <c r="B25" s="9" t="s">
        <v>98</v>
      </c>
      <c r="C25" s="9" t="s">
        <v>99</v>
      </c>
      <c r="D25" s="9" t="s">
        <v>100</v>
      </c>
      <c r="E25" s="9" t="s">
        <v>89</v>
      </c>
      <c r="F25" s="9"/>
      <c r="G25" s="39">
        <v>461.34</v>
      </c>
      <c r="H25" s="45">
        <f>PRODUCT((G25*0.85)*1.2)/Rates!C$3</f>
        <v>421.049704263743</v>
      </c>
      <c r="I25" s="113" t="s">
        <v>101</v>
      </c>
      <c r="J25" s="123" t="s">
        <v>102</v>
      </c>
      <c r="K25" s="177"/>
    </row>
    <row r="26" spans="1:11" ht="15.75" thickBot="1">
      <c r="A26" s="161" t="s">
        <v>103</v>
      </c>
      <c r="B26" s="3" t="s">
        <v>98</v>
      </c>
      <c r="C26" s="3" t="s">
        <v>99</v>
      </c>
      <c r="D26" s="3" t="s">
        <v>100</v>
      </c>
      <c r="E26" s="3" t="s">
        <v>104</v>
      </c>
      <c r="F26" s="3"/>
      <c r="G26" s="39">
        <v>461.34</v>
      </c>
      <c r="H26" s="45">
        <f>PRODUCT((G26*0.85)*1.2)/Rates!C$3</f>
        <v>421.049704263743</v>
      </c>
      <c r="I26" s="115" t="s">
        <v>105</v>
      </c>
      <c r="J26" s="123" t="s">
        <v>106</v>
      </c>
      <c r="K26" s="177"/>
    </row>
    <row r="27" spans="1:11" ht="24" customHeight="1" thickBot="1">
      <c r="A27" s="181" t="s">
        <v>709</v>
      </c>
      <c r="B27" s="182"/>
      <c r="C27" s="182"/>
      <c r="D27" s="182"/>
      <c r="E27" s="182"/>
      <c r="F27" s="182"/>
      <c r="G27" s="182"/>
      <c r="H27" s="182"/>
      <c r="I27" s="182"/>
      <c r="J27" s="148"/>
      <c r="K27" s="177"/>
    </row>
    <row r="28" spans="1:11" ht="15.75" thickBot="1">
      <c r="A28" s="160" t="s">
        <v>107</v>
      </c>
      <c r="B28" s="9" t="s">
        <v>108</v>
      </c>
      <c r="C28" s="9" t="s">
        <v>109</v>
      </c>
      <c r="D28" s="9" t="s">
        <v>110</v>
      </c>
      <c r="E28" s="9" t="s">
        <v>111</v>
      </c>
      <c r="F28" s="9" t="s">
        <v>112</v>
      </c>
      <c r="G28" s="39">
        <v>385.71</v>
      </c>
      <c r="H28" s="45">
        <f>PRODUCT((G28*0.85)*1.2)/Rates!C$3</f>
        <v>352.0247137286347</v>
      </c>
      <c r="I28" s="113" t="s">
        <v>113</v>
      </c>
      <c r="J28" s="121" t="s">
        <v>116</v>
      </c>
      <c r="K28" s="177"/>
    </row>
    <row r="29" spans="1:11" ht="15.75" thickBot="1">
      <c r="A29" s="162" t="s">
        <v>114</v>
      </c>
      <c r="B29" s="16" t="s">
        <v>108</v>
      </c>
      <c r="C29" s="16" t="s">
        <v>115</v>
      </c>
      <c r="D29" s="16" t="s">
        <v>110</v>
      </c>
      <c r="E29" s="16" t="s">
        <v>111</v>
      </c>
      <c r="F29" s="16" t="s">
        <v>112</v>
      </c>
      <c r="G29" s="38">
        <v>459</v>
      </c>
      <c r="H29" s="45">
        <f>PRODUCT((G29*0.85)*1.2)/Rates!C$3</f>
        <v>418.91406393778567</v>
      </c>
      <c r="I29" s="114" t="s">
        <v>113</v>
      </c>
      <c r="J29" s="121" t="s">
        <v>116</v>
      </c>
      <c r="K29" s="177"/>
    </row>
    <row r="30" spans="1:11" ht="24.75" customHeight="1" thickBot="1">
      <c r="A30" s="181" t="s">
        <v>691</v>
      </c>
      <c r="B30" s="182"/>
      <c r="C30" s="182"/>
      <c r="D30" s="182"/>
      <c r="E30" s="182"/>
      <c r="F30" s="182"/>
      <c r="G30" s="182"/>
      <c r="H30" s="182"/>
      <c r="I30" s="182"/>
      <c r="J30" s="148"/>
      <c r="K30" s="177"/>
    </row>
    <row r="31" spans="1:11" ht="30.75" thickBot="1">
      <c r="A31" s="138" t="s">
        <v>117</v>
      </c>
      <c r="B31" s="26" t="s">
        <v>118</v>
      </c>
      <c r="C31" s="26" t="s">
        <v>119</v>
      </c>
      <c r="D31" s="9" t="s">
        <v>120</v>
      </c>
      <c r="E31" s="9"/>
      <c r="F31" s="9"/>
      <c r="G31" s="23">
        <v>369.75</v>
      </c>
      <c r="H31" s="45">
        <f>PRODUCT((G31*0.85)*1.2)/Rates!C$3</f>
        <v>337.45855150543844</v>
      </c>
      <c r="I31" s="116"/>
      <c r="J31" s="142" t="s">
        <v>682</v>
      </c>
      <c r="K31" s="178"/>
    </row>
    <row r="32" spans="1:11" ht="15.75" thickBot="1">
      <c r="A32" s="162" t="s">
        <v>121</v>
      </c>
      <c r="B32" s="16" t="s">
        <v>122</v>
      </c>
      <c r="C32" s="16" t="s">
        <v>123</v>
      </c>
      <c r="D32" s="16" t="s">
        <v>124</v>
      </c>
      <c r="E32" s="16"/>
      <c r="F32" s="16"/>
      <c r="G32" s="38">
        <v>369.75</v>
      </c>
      <c r="H32" s="45">
        <f>PRODUCT((G32*0.85)*1.2)/Rates!C$3</f>
        <v>337.45855150543844</v>
      </c>
      <c r="I32" s="114"/>
      <c r="J32" s="172" t="s">
        <v>705</v>
      </c>
      <c r="K32" s="178"/>
    </row>
    <row r="33" spans="1:11" ht="22.5" customHeight="1" thickBot="1">
      <c r="A33" s="181" t="s">
        <v>697</v>
      </c>
      <c r="B33" s="182"/>
      <c r="C33" s="182"/>
      <c r="D33" s="182"/>
      <c r="E33" s="182"/>
      <c r="F33" s="182"/>
      <c r="G33" s="182"/>
      <c r="H33" s="182"/>
      <c r="I33" s="182"/>
      <c r="J33" s="148"/>
      <c r="K33" s="177"/>
    </row>
    <row r="34" spans="1:11" ht="15.75" thickBot="1">
      <c r="A34" s="160" t="s">
        <v>125</v>
      </c>
      <c r="B34" s="9" t="s">
        <v>126</v>
      </c>
      <c r="C34" s="9" t="s">
        <v>127</v>
      </c>
      <c r="D34" s="9" t="s">
        <v>128</v>
      </c>
      <c r="E34" s="9"/>
      <c r="F34" s="9"/>
      <c r="G34" s="39">
        <v>571.43</v>
      </c>
      <c r="H34" s="45">
        <f>PRODUCT((G34*0.85)*1.2)/Rates!C$3</f>
        <v>521.525192932394</v>
      </c>
      <c r="I34" s="113" t="s">
        <v>129</v>
      </c>
      <c r="J34" s="125" t="s">
        <v>130</v>
      </c>
      <c r="K34" s="177"/>
    </row>
    <row r="35" spans="1:11" ht="15.75" thickBot="1">
      <c r="A35" s="162" t="s">
        <v>131</v>
      </c>
      <c r="B35" s="16" t="s">
        <v>132</v>
      </c>
      <c r="C35" s="16" t="s">
        <v>133</v>
      </c>
      <c r="D35" s="16" t="s">
        <v>134</v>
      </c>
      <c r="E35" s="16"/>
      <c r="F35" s="19"/>
      <c r="G35" s="39">
        <v>571.43</v>
      </c>
      <c r="H35" s="45">
        <f>PRODUCT((G35*0.85)*1.2)/Rates!C$3</f>
        <v>521.525192932394</v>
      </c>
      <c r="I35" s="114"/>
      <c r="J35" s="125" t="s">
        <v>130</v>
      </c>
      <c r="K35" s="177"/>
    </row>
    <row r="36" spans="1:11" s="107" customFormat="1" ht="22.5" customHeight="1" thickBot="1">
      <c r="A36" s="128" t="s">
        <v>703</v>
      </c>
      <c r="B36" s="129"/>
      <c r="C36" s="129"/>
      <c r="D36" s="129"/>
      <c r="E36" s="129"/>
      <c r="F36" s="129"/>
      <c r="G36" s="130"/>
      <c r="H36" s="131"/>
      <c r="I36" s="132"/>
      <c r="J36" s="133"/>
      <c r="K36" s="179"/>
    </row>
    <row r="37" spans="1:11" ht="15.75" thickBot="1">
      <c r="A37" s="173" t="s">
        <v>667</v>
      </c>
      <c r="B37" s="9">
        <v>10.6</v>
      </c>
      <c r="C37" s="175" t="s">
        <v>668</v>
      </c>
      <c r="D37" s="9">
        <v>1.23</v>
      </c>
      <c r="E37" s="9"/>
      <c r="F37" s="9"/>
      <c r="G37" s="8">
        <v>571.43</v>
      </c>
      <c r="H37" s="45">
        <f>PRODUCT((G37*0.85)*1.2)/Rates!C$3</f>
        <v>521.525192932394</v>
      </c>
      <c r="I37" s="139"/>
      <c r="J37" s="171" t="s">
        <v>676</v>
      </c>
      <c r="K37" s="178"/>
    </row>
    <row r="38" spans="1:11" ht="15.75" thickBot="1">
      <c r="A38" s="173" t="s">
        <v>669</v>
      </c>
      <c r="B38" s="153">
        <v>10.8</v>
      </c>
      <c r="C38" s="9" t="s">
        <v>670</v>
      </c>
      <c r="D38" s="9">
        <v>7</v>
      </c>
      <c r="E38" s="9"/>
      <c r="F38" s="9"/>
      <c r="G38" s="8">
        <v>571.43</v>
      </c>
      <c r="H38" s="45">
        <f>PRODUCT((G38*0.85)*1.2)/Rates!C$3</f>
        <v>521.525192932394</v>
      </c>
      <c r="I38" s="139"/>
      <c r="J38" s="146" t="s">
        <v>688</v>
      </c>
      <c r="K38" s="177"/>
    </row>
    <row r="39" spans="1:11" ht="15.75" thickBot="1">
      <c r="A39" s="174" t="s">
        <v>671</v>
      </c>
      <c r="B39" s="9">
        <v>11.2</v>
      </c>
      <c r="C39" s="175" t="s">
        <v>672</v>
      </c>
      <c r="D39" s="9" t="s">
        <v>673</v>
      </c>
      <c r="E39" s="9"/>
      <c r="F39" s="9"/>
      <c r="G39" s="8">
        <v>571.43</v>
      </c>
      <c r="H39" s="45">
        <f>PRODUCT((G39*0.85)*1.2)/Rates!C$3</f>
        <v>521.525192932394</v>
      </c>
      <c r="I39" s="139"/>
      <c r="J39" s="146" t="s">
        <v>689</v>
      </c>
      <c r="K39" s="180"/>
    </row>
    <row r="40" spans="1:11" ht="15.75" thickBot="1">
      <c r="A40" s="174" t="s">
        <v>674</v>
      </c>
      <c r="B40" s="153">
        <v>11.2</v>
      </c>
      <c r="C40" s="9" t="s">
        <v>675</v>
      </c>
      <c r="D40" s="9">
        <v>1.9</v>
      </c>
      <c r="E40" s="9"/>
      <c r="F40" s="9"/>
      <c r="G40" s="8">
        <v>571.43</v>
      </c>
      <c r="H40" s="45">
        <f>PRODUCT(G40*1.2)/Rates!C$3</f>
        <v>613.5590505086989</v>
      </c>
      <c r="I40" s="139"/>
      <c r="J40" s="172" t="s">
        <v>690</v>
      </c>
      <c r="K40" s="178"/>
    </row>
    <row r="41" spans="1:11" ht="23.25" customHeight="1" thickBot="1">
      <c r="A41" s="181" t="s">
        <v>698</v>
      </c>
      <c r="B41" s="182"/>
      <c r="C41" s="182"/>
      <c r="D41" s="182"/>
      <c r="E41" s="182"/>
      <c r="F41" s="182"/>
      <c r="G41" s="182"/>
      <c r="H41" s="182"/>
      <c r="I41" s="182"/>
      <c r="J41" s="149"/>
      <c r="K41" s="177"/>
    </row>
    <row r="42" spans="1:11" ht="15.75" thickBot="1">
      <c r="A42" s="160" t="s">
        <v>135</v>
      </c>
      <c r="B42" s="9" t="s">
        <v>136</v>
      </c>
      <c r="C42" s="9" t="s">
        <v>137</v>
      </c>
      <c r="D42" s="9" t="s">
        <v>138</v>
      </c>
      <c r="E42" s="9"/>
      <c r="F42" s="9"/>
      <c r="G42" s="39">
        <v>571.43</v>
      </c>
      <c r="H42" s="45">
        <f>PRODUCT((G42*0.85)*1.2)/Rates!C$3</f>
        <v>521.525192932394</v>
      </c>
      <c r="I42" s="113" t="s">
        <v>139</v>
      </c>
      <c r="J42" s="125" t="s">
        <v>140</v>
      </c>
      <c r="K42" s="177"/>
    </row>
    <row r="43" spans="1:11" ht="15.75" thickBot="1">
      <c r="A43" s="162" t="s">
        <v>141</v>
      </c>
      <c r="B43" s="16" t="s">
        <v>136</v>
      </c>
      <c r="C43" s="16" t="s">
        <v>142</v>
      </c>
      <c r="D43" s="16" t="s">
        <v>143</v>
      </c>
      <c r="E43" s="16"/>
      <c r="F43" s="16"/>
      <c r="G43" s="38">
        <v>571.43</v>
      </c>
      <c r="H43" s="45">
        <f>PRODUCT((G43*0.85)*1.2)/Rates!C$3</f>
        <v>521.525192932394</v>
      </c>
      <c r="I43" s="114" t="s">
        <v>139</v>
      </c>
      <c r="J43" s="125" t="s">
        <v>140</v>
      </c>
      <c r="K43" s="177"/>
    </row>
    <row r="44" spans="1:11" ht="24.75" customHeight="1" thickBot="1">
      <c r="A44" s="181" t="s">
        <v>699</v>
      </c>
      <c r="B44" s="182"/>
      <c r="C44" s="182"/>
      <c r="D44" s="182"/>
      <c r="E44" s="182"/>
      <c r="F44" s="182"/>
      <c r="G44" s="182"/>
      <c r="H44" s="182"/>
      <c r="I44" s="182"/>
      <c r="J44" s="149"/>
      <c r="K44" s="177"/>
    </row>
    <row r="45" spans="1:11" ht="15.75" thickBot="1">
      <c r="A45" s="8" t="s">
        <v>144</v>
      </c>
      <c r="B45" s="9" t="s">
        <v>145</v>
      </c>
      <c r="C45" s="9" t="s">
        <v>146</v>
      </c>
      <c r="D45" s="9" t="s">
        <v>147</v>
      </c>
      <c r="E45" s="9"/>
      <c r="F45" s="9"/>
      <c r="G45" s="39">
        <v>571.43</v>
      </c>
      <c r="H45" s="45">
        <f>PRODUCT((G45*0.85)*1.2)/Rates!C$3</f>
        <v>521.525192932394</v>
      </c>
      <c r="I45" s="113"/>
      <c r="J45" s="125" t="s">
        <v>148</v>
      </c>
      <c r="K45" s="177"/>
    </row>
    <row r="46" spans="1:11" ht="15.75" thickBot="1">
      <c r="A46" s="8" t="s">
        <v>141</v>
      </c>
      <c r="B46" s="9" t="s">
        <v>136</v>
      </c>
      <c r="C46" s="9" t="s">
        <v>142</v>
      </c>
      <c r="D46" s="9" t="s">
        <v>143</v>
      </c>
      <c r="E46" s="9"/>
      <c r="F46" s="9"/>
      <c r="G46" s="39">
        <v>571.43</v>
      </c>
      <c r="H46" s="45">
        <f>PRODUCT((G46*0.85)*1.2)/Rates!C$3</f>
        <v>521.525192932394</v>
      </c>
      <c r="I46" s="113"/>
      <c r="J46" s="124" t="s">
        <v>148</v>
      </c>
      <c r="K46" s="177"/>
    </row>
    <row r="47" spans="1:11" ht="15.75" thickBot="1">
      <c r="A47" s="160" t="s">
        <v>149</v>
      </c>
      <c r="B47" s="9" t="s">
        <v>150</v>
      </c>
      <c r="C47" s="9" t="s">
        <v>151</v>
      </c>
      <c r="D47" s="9" t="s">
        <v>152</v>
      </c>
      <c r="E47" s="9"/>
      <c r="F47" s="9"/>
      <c r="G47" s="39">
        <v>571.43</v>
      </c>
      <c r="H47" s="45">
        <f>PRODUCT((G47*0.85)*1.2)/Rates!C$3</f>
        <v>521.525192932394</v>
      </c>
      <c r="I47" s="113" t="s">
        <v>153</v>
      </c>
      <c r="J47" s="125" t="s">
        <v>154</v>
      </c>
      <c r="K47" s="177"/>
    </row>
    <row r="48" spans="1:11" ht="15.75" thickBot="1">
      <c r="A48" s="162" t="s">
        <v>155</v>
      </c>
      <c r="B48" s="16" t="s">
        <v>108</v>
      </c>
      <c r="C48" s="16" t="s">
        <v>156</v>
      </c>
      <c r="D48" s="16" t="s">
        <v>157</v>
      </c>
      <c r="E48" s="16"/>
      <c r="F48" s="16"/>
      <c r="G48" s="39">
        <v>571.43</v>
      </c>
      <c r="H48" s="45">
        <f>PRODUCT((G48*0.85)*1.2)/Rates!C$3</f>
        <v>521.525192932394</v>
      </c>
      <c r="I48" s="114" t="s">
        <v>153</v>
      </c>
      <c r="J48" s="124" t="s">
        <v>154</v>
      </c>
      <c r="K48" s="177"/>
    </row>
    <row r="49" spans="1:11" ht="25.5" customHeight="1" thickBot="1">
      <c r="A49" s="181" t="s">
        <v>700</v>
      </c>
      <c r="B49" s="182"/>
      <c r="C49" s="182"/>
      <c r="D49" s="182"/>
      <c r="E49" s="182"/>
      <c r="F49" s="182"/>
      <c r="G49" s="182"/>
      <c r="H49" s="182"/>
      <c r="I49" s="182"/>
      <c r="J49" s="148"/>
      <c r="K49" s="177"/>
    </row>
    <row r="50" spans="1:11" ht="15.75" thickBot="1">
      <c r="A50" s="160" t="s">
        <v>159</v>
      </c>
      <c r="B50" s="9" t="s">
        <v>160</v>
      </c>
      <c r="C50" s="9" t="s">
        <v>161</v>
      </c>
      <c r="D50" s="9" t="s">
        <v>162</v>
      </c>
      <c r="E50" s="9"/>
      <c r="F50" s="9"/>
      <c r="G50" s="39">
        <v>714.29</v>
      </c>
      <c r="H50" s="45">
        <f>PRODUCT((G50*0.85)*1.2)/Rates!C$3</f>
        <v>651.9087728325076</v>
      </c>
      <c r="I50" s="113" t="s">
        <v>163</v>
      </c>
      <c r="J50" s="122" t="s">
        <v>164</v>
      </c>
      <c r="K50" s="177"/>
    </row>
    <row r="51" spans="1:11" ht="15.75" thickBot="1">
      <c r="A51" s="162" t="s">
        <v>165</v>
      </c>
      <c r="B51" s="16" t="s">
        <v>160</v>
      </c>
      <c r="C51" s="16" t="s">
        <v>166</v>
      </c>
      <c r="D51" s="16" t="s">
        <v>167</v>
      </c>
      <c r="E51" s="16"/>
      <c r="F51" s="16"/>
      <c r="G51" s="38">
        <v>714.29</v>
      </c>
      <c r="H51" s="45">
        <f>PRODUCT((G51*0.85)*1.2)/Rates!C$3</f>
        <v>651.9087728325076</v>
      </c>
      <c r="I51" s="114" t="s">
        <v>168</v>
      </c>
      <c r="J51" s="121" t="s">
        <v>169</v>
      </c>
      <c r="K51" s="177"/>
    </row>
    <row r="52" spans="1:11" ht="24" customHeight="1" thickBot="1">
      <c r="A52" s="181" t="s">
        <v>701</v>
      </c>
      <c r="B52" s="182"/>
      <c r="C52" s="182"/>
      <c r="D52" s="182"/>
      <c r="E52" s="182"/>
      <c r="F52" s="182"/>
      <c r="G52" s="182"/>
      <c r="H52" s="182"/>
      <c r="I52" s="182"/>
      <c r="J52" s="148"/>
      <c r="K52" s="177"/>
    </row>
    <row r="53" spans="1:11" ht="15.75" thickBot="1">
      <c r="A53" s="160" t="s">
        <v>170</v>
      </c>
      <c r="B53" s="9" t="s">
        <v>171</v>
      </c>
      <c r="C53" s="9" t="s">
        <v>172</v>
      </c>
      <c r="D53" s="9" t="s">
        <v>173</v>
      </c>
      <c r="E53" s="9"/>
      <c r="F53" s="9"/>
      <c r="G53" s="39">
        <v>579.99</v>
      </c>
      <c r="H53" s="45">
        <f>PRODUCT((G53*0.85)*1.2)/Rates!C$3</f>
        <v>529.3376207914517</v>
      </c>
      <c r="I53" s="113" t="s">
        <v>174</v>
      </c>
      <c r="J53" s="125" t="s">
        <v>175</v>
      </c>
      <c r="K53" s="177"/>
    </row>
    <row r="54" spans="1:11" ht="15.75" thickBot="1">
      <c r="A54" s="160" t="s">
        <v>176</v>
      </c>
      <c r="B54" s="9" t="s">
        <v>171</v>
      </c>
      <c r="C54" s="9" t="s">
        <v>172</v>
      </c>
      <c r="D54" s="9" t="s">
        <v>173</v>
      </c>
      <c r="E54" s="9"/>
      <c r="F54" s="9"/>
      <c r="G54" s="39">
        <v>579.99</v>
      </c>
      <c r="H54" s="45">
        <f>PRODUCT((G54*0.85)*1.2)/Rates!C$3</f>
        <v>529.3376207914517</v>
      </c>
      <c r="I54" s="113" t="s">
        <v>174</v>
      </c>
      <c r="J54" s="125" t="s">
        <v>175</v>
      </c>
      <c r="K54" s="177"/>
    </row>
    <row r="55" spans="1:11" ht="15.75" thickBot="1">
      <c r="A55" s="160" t="s">
        <v>177</v>
      </c>
      <c r="B55" s="9" t="s">
        <v>171</v>
      </c>
      <c r="C55" s="9" t="s">
        <v>178</v>
      </c>
      <c r="D55" s="9" t="s">
        <v>179</v>
      </c>
      <c r="E55" s="9"/>
      <c r="F55" s="9"/>
      <c r="G55" s="39">
        <v>579.99</v>
      </c>
      <c r="H55" s="45">
        <f>PRODUCT((G55*0.85)*1.2)/Rates!C$3</f>
        <v>529.3376207914517</v>
      </c>
      <c r="I55" s="113" t="s">
        <v>174</v>
      </c>
      <c r="J55" s="124" t="s">
        <v>175</v>
      </c>
      <c r="K55" s="177"/>
    </row>
    <row r="56" spans="1:11" ht="15.75" thickBot="1">
      <c r="A56" s="162" t="s">
        <v>180</v>
      </c>
      <c r="B56" s="16" t="s">
        <v>171</v>
      </c>
      <c r="C56" s="16" t="s">
        <v>178</v>
      </c>
      <c r="D56" s="16" t="s">
        <v>179</v>
      </c>
      <c r="E56" s="16"/>
      <c r="F56" s="16"/>
      <c r="G56" s="39">
        <v>579.99</v>
      </c>
      <c r="H56" s="45">
        <f>PRODUCT((G56*0.85)*1.2)/Rates!C$3</f>
        <v>529.3376207914517</v>
      </c>
      <c r="I56" s="114" t="s">
        <v>174</v>
      </c>
      <c r="J56" s="124" t="s">
        <v>175</v>
      </c>
      <c r="K56" s="177"/>
    </row>
    <row r="57" spans="1:11" ht="24" customHeight="1" thickBot="1">
      <c r="A57" s="181" t="s">
        <v>692</v>
      </c>
      <c r="B57" s="182"/>
      <c r="C57" s="182"/>
      <c r="D57" s="182"/>
      <c r="E57" s="182"/>
      <c r="F57" s="182"/>
      <c r="G57" s="182"/>
      <c r="H57" s="182"/>
      <c r="I57" s="182"/>
      <c r="J57" s="148"/>
      <c r="K57" s="177"/>
    </row>
    <row r="58" spans="1:11" ht="45.75" thickBot="1">
      <c r="A58" s="27" t="s">
        <v>181</v>
      </c>
      <c r="B58" s="9" t="s">
        <v>171</v>
      </c>
      <c r="C58" s="9" t="s">
        <v>182</v>
      </c>
      <c r="D58" s="9" t="s">
        <v>183</v>
      </c>
      <c r="E58" s="28" t="s">
        <v>184</v>
      </c>
      <c r="F58" s="26" t="s">
        <v>185</v>
      </c>
      <c r="G58" s="23">
        <v>483.19</v>
      </c>
      <c r="H58" s="45">
        <f>PRODUCT((G58*0.85)*1.2)/Rates!C$3</f>
        <v>440.9914739740712</v>
      </c>
      <c r="I58" s="113"/>
      <c r="J58" s="121" t="s">
        <v>186</v>
      </c>
      <c r="K58" s="177"/>
    </row>
    <row r="59" spans="1:11" ht="45.75" thickBot="1">
      <c r="A59" s="27" t="s">
        <v>187</v>
      </c>
      <c r="B59" s="9" t="s">
        <v>188</v>
      </c>
      <c r="C59" s="9" t="s">
        <v>189</v>
      </c>
      <c r="D59" s="9" t="s">
        <v>190</v>
      </c>
      <c r="E59" s="28" t="s">
        <v>191</v>
      </c>
      <c r="F59" s="26" t="s">
        <v>192</v>
      </c>
      <c r="G59" s="23">
        <v>483.19</v>
      </c>
      <c r="H59" s="45">
        <f>PRODUCT((G59*0.85)*1.2)/Rates!C$3</f>
        <v>440.9914739740712</v>
      </c>
      <c r="I59" s="113"/>
      <c r="J59" s="121" t="s">
        <v>193</v>
      </c>
      <c r="K59" s="177"/>
    </row>
    <row r="60" spans="1:11" ht="45.75" thickBot="1">
      <c r="A60" s="27" t="s">
        <v>194</v>
      </c>
      <c r="B60" s="9" t="s">
        <v>195</v>
      </c>
      <c r="C60" s="9" t="s">
        <v>196</v>
      </c>
      <c r="D60" s="9" t="s">
        <v>197</v>
      </c>
      <c r="E60" s="28" t="s">
        <v>198</v>
      </c>
      <c r="F60" s="26" t="s">
        <v>199</v>
      </c>
      <c r="G60" s="23">
        <v>483.19</v>
      </c>
      <c r="H60" s="45">
        <f>PRODUCT((G60*0.85)*1.2)/Rates!C$3</f>
        <v>440.9914739740712</v>
      </c>
      <c r="I60" s="113"/>
      <c r="J60" s="121" t="s">
        <v>656</v>
      </c>
      <c r="K60" s="177"/>
    </row>
    <row r="61" spans="1:11" ht="90.75" thickBot="1">
      <c r="A61" s="163" t="s">
        <v>201</v>
      </c>
      <c r="B61" s="9" t="s">
        <v>202</v>
      </c>
      <c r="C61" s="9" t="s">
        <v>203</v>
      </c>
      <c r="D61" s="9" t="s">
        <v>55</v>
      </c>
      <c r="E61" s="10" t="s">
        <v>204</v>
      </c>
      <c r="F61" s="22" t="s">
        <v>205</v>
      </c>
      <c r="G61" s="23">
        <v>525.21</v>
      </c>
      <c r="H61" s="45">
        <f>PRODUCT((G61*0.85)*1.2)/Rates!C$3</f>
        <v>479.34173316070684</v>
      </c>
      <c r="I61" s="113" t="s">
        <v>206</v>
      </c>
      <c r="J61" s="168" t="s">
        <v>200</v>
      </c>
      <c r="K61" s="179"/>
    </row>
    <row r="62" spans="1:11" ht="90.75" thickBot="1">
      <c r="A62" s="158" t="s">
        <v>207</v>
      </c>
      <c r="B62" s="3" t="s">
        <v>208</v>
      </c>
      <c r="C62" s="3" t="s">
        <v>209</v>
      </c>
      <c r="D62" s="3" t="s">
        <v>210</v>
      </c>
      <c r="E62" s="4" t="s">
        <v>204</v>
      </c>
      <c r="F62" s="24" t="s">
        <v>211</v>
      </c>
      <c r="G62" s="25">
        <v>525.21</v>
      </c>
      <c r="H62" s="45">
        <f>PRODUCT((G62*0.85)*1.2)/Rates!C$3</f>
        <v>479.34173316070684</v>
      </c>
      <c r="I62" s="115" t="s">
        <v>206</v>
      </c>
      <c r="J62" s="168" t="s">
        <v>212</v>
      </c>
      <c r="K62" s="179"/>
    </row>
    <row r="63" spans="1:11" ht="25.5" customHeight="1" thickBot="1">
      <c r="A63" s="185" t="s">
        <v>693</v>
      </c>
      <c r="B63" s="186"/>
      <c r="C63" s="186"/>
      <c r="D63" s="186"/>
      <c r="E63" s="186"/>
      <c r="F63" s="186"/>
      <c r="G63" s="186"/>
      <c r="H63" s="186"/>
      <c r="I63" s="186"/>
      <c r="J63" s="148"/>
      <c r="K63" s="177"/>
    </row>
    <row r="64" spans="1:11" ht="15.75" thickBot="1">
      <c r="A64" s="160" t="s">
        <v>213</v>
      </c>
      <c r="B64" s="9" t="s">
        <v>214</v>
      </c>
      <c r="C64" s="9" t="s">
        <v>215</v>
      </c>
      <c r="D64" s="9" t="s">
        <v>216</v>
      </c>
      <c r="E64" s="9"/>
      <c r="F64" s="9"/>
      <c r="G64" s="39">
        <v>609.24</v>
      </c>
      <c r="H64" s="45">
        <f>PRODUCT((G64*0.85)*1.2)/Rates!C$3</f>
        <v>556.0331248659185</v>
      </c>
      <c r="I64" s="113" t="s">
        <v>217</v>
      </c>
      <c r="J64" s="125" t="s">
        <v>218</v>
      </c>
      <c r="K64" s="177"/>
    </row>
    <row r="65" spans="1:11" ht="15.75" thickBot="1">
      <c r="A65" s="160" t="s">
        <v>219</v>
      </c>
      <c r="B65" s="9" t="s">
        <v>214</v>
      </c>
      <c r="C65" s="9" t="s">
        <v>220</v>
      </c>
      <c r="D65" s="9" t="s">
        <v>221</v>
      </c>
      <c r="E65" s="9"/>
      <c r="F65" s="9"/>
      <c r="G65" s="39">
        <v>609.24</v>
      </c>
      <c r="H65" s="45">
        <f>PRODUCT((G65*0.85)*1.2)/Rates!C$3</f>
        <v>556.0331248659185</v>
      </c>
      <c r="I65" s="113" t="s">
        <v>222</v>
      </c>
      <c r="J65" s="125" t="s">
        <v>218</v>
      </c>
      <c r="K65" s="177"/>
    </row>
    <row r="66" spans="1:11" ht="15.75" thickBot="1">
      <c r="A66" s="160" t="s">
        <v>223</v>
      </c>
      <c r="B66" s="9" t="s">
        <v>224</v>
      </c>
      <c r="C66" s="9" t="s">
        <v>225</v>
      </c>
      <c r="D66" s="9" t="s">
        <v>226</v>
      </c>
      <c r="E66" s="9"/>
      <c r="F66" s="9"/>
      <c r="G66" s="39">
        <v>630.25</v>
      </c>
      <c r="H66" s="45">
        <f>PRODUCT((G66*0.85)*1.2)/Rates!C$3</f>
        <v>575.2082544592362</v>
      </c>
      <c r="I66" s="113" t="s">
        <v>217</v>
      </c>
      <c r="J66" s="125" t="s">
        <v>227</v>
      </c>
      <c r="K66" s="177"/>
    </row>
    <row r="67" spans="1:11" ht="15.75" thickBot="1">
      <c r="A67" s="160" t="s">
        <v>228</v>
      </c>
      <c r="B67" s="9" t="s">
        <v>224</v>
      </c>
      <c r="C67" s="9" t="s">
        <v>229</v>
      </c>
      <c r="D67" s="9" t="s">
        <v>230</v>
      </c>
      <c r="E67" s="9"/>
      <c r="F67" s="9"/>
      <c r="G67" s="39">
        <v>630.25</v>
      </c>
      <c r="H67" s="45">
        <f>PRODUCT((G67*0.85)*1.2)/Rates!C$3</f>
        <v>575.2082544592362</v>
      </c>
      <c r="I67" s="113" t="s">
        <v>222</v>
      </c>
      <c r="J67" s="125" t="s">
        <v>227</v>
      </c>
      <c r="K67" s="177"/>
    </row>
    <row r="68" spans="1:11" ht="15.75" thickBot="1">
      <c r="A68" s="160" t="s">
        <v>231</v>
      </c>
      <c r="B68" s="9" t="s">
        <v>214</v>
      </c>
      <c r="C68" s="9" t="s">
        <v>232</v>
      </c>
      <c r="D68" s="9" t="s">
        <v>233</v>
      </c>
      <c r="E68" s="9"/>
      <c r="F68" s="9"/>
      <c r="G68" s="39">
        <v>609.24</v>
      </c>
      <c r="H68" s="45">
        <f>PRODUCT((G68*0.85)*1.2)/Rates!C$3</f>
        <v>556.0331248659185</v>
      </c>
      <c r="I68" s="113" t="s">
        <v>234</v>
      </c>
      <c r="J68" s="125" t="s">
        <v>235</v>
      </c>
      <c r="K68" s="177"/>
    </row>
    <row r="69" spans="1:11" ht="15.75" thickBot="1">
      <c r="A69" s="160" t="s">
        <v>236</v>
      </c>
      <c r="B69" s="9" t="s">
        <v>214</v>
      </c>
      <c r="C69" s="9" t="s">
        <v>237</v>
      </c>
      <c r="D69" s="9" t="s">
        <v>238</v>
      </c>
      <c r="E69" s="9"/>
      <c r="F69" s="9"/>
      <c r="G69" s="39">
        <v>609.24</v>
      </c>
      <c r="H69" s="45">
        <f>PRODUCT((G69*0.85)*1.2)/Rates!C$3</f>
        <v>556.0331248659185</v>
      </c>
      <c r="I69" s="113" t="s">
        <v>234</v>
      </c>
      <c r="J69" s="125" t="s">
        <v>235</v>
      </c>
      <c r="K69" s="177"/>
    </row>
    <row r="70" spans="1:11" ht="45.75" thickBot="1">
      <c r="A70" s="163" t="s">
        <v>239</v>
      </c>
      <c r="B70" s="9" t="s">
        <v>224</v>
      </c>
      <c r="C70" s="9" t="s">
        <v>240</v>
      </c>
      <c r="D70" s="9" t="s">
        <v>241</v>
      </c>
      <c r="E70" s="28" t="s">
        <v>242</v>
      </c>
      <c r="F70" s="26" t="s">
        <v>243</v>
      </c>
      <c r="G70" s="23">
        <v>630.25</v>
      </c>
      <c r="H70" s="45">
        <f>PRODUCT((G70*0.85)*1.2)/Rates!C$3</f>
        <v>575.2082544592362</v>
      </c>
      <c r="I70" s="113" t="s">
        <v>234</v>
      </c>
      <c r="J70" s="126" t="s">
        <v>244</v>
      </c>
      <c r="K70" s="177"/>
    </row>
    <row r="71" spans="1:11" ht="45.75" thickBot="1">
      <c r="A71" s="163" t="s">
        <v>245</v>
      </c>
      <c r="B71" s="9" t="s">
        <v>224</v>
      </c>
      <c r="C71" s="9" t="s">
        <v>246</v>
      </c>
      <c r="D71" s="9" t="s">
        <v>247</v>
      </c>
      <c r="E71" s="28" t="s">
        <v>184</v>
      </c>
      <c r="F71" s="26" t="s">
        <v>248</v>
      </c>
      <c r="G71" s="23">
        <v>630.25</v>
      </c>
      <c r="H71" s="45">
        <f>PRODUCT((G71*0.85)*1.2)/Rates!C$3</f>
        <v>575.2082544592362</v>
      </c>
      <c r="I71" s="113" t="s">
        <v>249</v>
      </c>
      <c r="J71" s="126" t="s">
        <v>244</v>
      </c>
      <c r="K71" s="177"/>
    </row>
    <row r="72" spans="1:11" ht="75.75" thickBot="1">
      <c r="A72" s="158" t="s">
        <v>250</v>
      </c>
      <c r="B72" s="3" t="s">
        <v>251</v>
      </c>
      <c r="C72" s="3" t="s">
        <v>252</v>
      </c>
      <c r="D72" s="3" t="s">
        <v>55</v>
      </c>
      <c r="E72" s="4" t="s">
        <v>204</v>
      </c>
      <c r="F72" s="24" t="s">
        <v>253</v>
      </c>
      <c r="G72" s="25">
        <v>630.25</v>
      </c>
      <c r="H72" s="45">
        <f>PRODUCT((G72*0.85)*1.2)/Rates!C$3</f>
        <v>575.2082544592362</v>
      </c>
      <c r="I72" s="109" t="s">
        <v>254</v>
      </c>
      <c r="J72" s="168" t="s">
        <v>255</v>
      </c>
      <c r="K72" s="177"/>
    </row>
    <row r="73" spans="1:11" ht="75.75" thickBot="1">
      <c r="A73" s="158" t="s">
        <v>256</v>
      </c>
      <c r="B73" s="3" t="s">
        <v>208</v>
      </c>
      <c r="C73" s="3" t="s">
        <v>257</v>
      </c>
      <c r="D73" s="3" t="s">
        <v>258</v>
      </c>
      <c r="E73" s="4" t="s">
        <v>204</v>
      </c>
      <c r="F73" s="24" t="s">
        <v>259</v>
      </c>
      <c r="G73" s="40">
        <v>630.25</v>
      </c>
      <c r="H73" s="46">
        <f>PRODUCT((G73*0.85)*1.2)/Rates!C$3</f>
        <v>575.2082544592362</v>
      </c>
      <c r="I73" s="109" t="s">
        <v>254</v>
      </c>
      <c r="J73" s="169" t="s">
        <v>260</v>
      </c>
      <c r="K73" s="177"/>
    </row>
    <row r="74" spans="1:11" ht="24" customHeight="1" thickBot="1">
      <c r="A74" s="181" t="s">
        <v>702</v>
      </c>
      <c r="B74" s="182"/>
      <c r="C74" s="182"/>
      <c r="D74" s="182"/>
      <c r="E74" s="182"/>
      <c r="F74" s="182"/>
      <c r="G74" s="182"/>
      <c r="H74" s="182"/>
      <c r="I74" s="182"/>
      <c r="J74" s="148"/>
      <c r="K74" s="177"/>
    </row>
    <row r="75" spans="1:11" ht="15.75" thickBot="1">
      <c r="A75" s="160" t="s">
        <v>261</v>
      </c>
      <c r="B75" s="9" t="s">
        <v>262</v>
      </c>
      <c r="C75" s="9" t="s">
        <v>263</v>
      </c>
      <c r="D75" s="9" t="s">
        <v>264</v>
      </c>
      <c r="E75" s="9"/>
      <c r="F75" s="10" t="s">
        <v>265</v>
      </c>
      <c r="G75" s="39">
        <v>831.09</v>
      </c>
      <c r="H75" s="45">
        <f>PRODUCT((G75*0.85)*1.2)/Rates!C$3</f>
        <v>758.5082557691816</v>
      </c>
      <c r="I75" s="113" t="s">
        <v>266</v>
      </c>
      <c r="J75" s="167" t="s">
        <v>267</v>
      </c>
      <c r="K75" s="177"/>
    </row>
    <row r="76" spans="1:11" ht="15.75" thickBot="1">
      <c r="A76" s="160" t="s">
        <v>268</v>
      </c>
      <c r="B76" s="9" t="s">
        <v>262</v>
      </c>
      <c r="C76" s="9" t="s">
        <v>269</v>
      </c>
      <c r="D76" s="9" t="s">
        <v>270</v>
      </c>
      <c r="E76" s="9"/>
      <c r="F76" s="10" t="s">
        <v>265</v>
      </c>
      <c r="G76" s="39">
        <v>831.09</v>
      </c>
      <c r="H76" s="45">
        <f>PRODUCT((G76*0.85)*1.2)/Rates!C$3</f>
        <v>758.5082557691816</v>
      </c>
      <c r="I76" s="113" t="s">
        <v>266</v>
      </c>
      <c r="J76" s="167" t="s">
        <v>267</v>
      </c>
      <c r="K76" s="177"/>
    </row>
    <row r="77" spans="1:11" ht="15.75" thickBot="1">
      <c r="A77" s="160" t="s">
        <v>271</v>
      </c>
      <c r="B77" s="9" t="s">
        <v>262</v>
      </c>
      <c r="C77" s="9" t="s">
        <v>272</v>
      </c>
      <c r="D77" s="9" t="s">
        <v>273</v>
      </c>
      <c r="E77" s="9"/>
      <c r="F77" s="10" t="s">
        <v>265</v>
      </c>
      <c r="G77" s="39">
        <v>831.09</v>
      </c>
      <c r="H77" s="45">
        <f>PRODUCT((G77*0.85)*1.2)/Rates!C$3</f>
        <v>758.5082557691816</v>
      </c>
      <c r="I77" s="113" t="s">
        <v>274</v>
      </c>
      <c r="J77" s="167" t="s">
        <v>275</v>
      </c>
      <c r="K77" s="177"/>
    </row>
    <row r="78" spans="1:11" ht="15.75" thickBot="1">
      <c r="A78" s="164" t="s">
        <v>276</v>
      </c>
      <c r="B78" s="11" t="s">
        <v>262</v>
      </c>
      <c r="C78" s="11" t="s">
        <v>277</v>
      </c>
      <c r="D78" s="11" t="s">
        <v>278</v>
      </c>
      <c r="E78" s="11"/>
      <c r="F78" s="12" t="s">
        <v>265</v>
      </c>
      <c r="G78" s="39">
        <v>831.09</v>
      </c>
      <c r="H78" s="45">
        <f>PRODUCT((G78*0.85)*1.2)/Rates!C$3</f>
        <v>758.5082557691816</v>
      </c>
      <c r="I78" s="117" t="s">
        <v>274</v>
      </c>
      <c r="J78" s="167" t="s">
        <v>275</v>
      </c>
      <c r="K78" s="177"/>
    </row>
    <row r="79" spans="1:11" ht="15.75" thickBot="1">
      <c r="A79" s="160" t="s">
        <v>279</v>
      </c>
      <c r="B79" s="9" t="s">
        <v>262</v>
      </c>
      <c r="C79" s="9" t="s">
        <v>280</v>
      </c>
      <c r="D79" s="9" t="s">
        <v>281</v>
      </c>
      <c r="E79" s="9"/>
      <c r="F79" s="10" t="s">
        <v>265</v>
      </c>
      <c r="G79" s="39">
        <v>831.09</v>
      </c>
      <c r="H79" s="45">
        <f>PRODUCT((G79*0.85)*1.2)/Rates!C$3</f>
        <v>758.5082557691816</v>
      </c>
      <c r="I79" s="113" t="s">
        <v>266</v>
      </c>
      <c r="J79" s="167" t="s">
        <v>282</v>
      </c>
      <c r="K79" s="177"/>
    </row>
    <row r="80" spans="1:11" ht="15.75" thickBot="1">
      <c r="A80" s="160" t="s">
        <v>283</v>
      </c>
      <c r="B80" s="9" t="s">
        <v>262</v>
      </c>
      <c r="C80" s="9" t="s">
        <v>284</v>
      </c>
      <c r="D80" s="9" t="s">
        <v>285</v>
      </c>
      <c r="E80" s="9"/>
      <c r="F80" s="10" t="s">
        <v>265</v>
      </c>
      <c r="G80" s="39">
        <v>831.09</v>
      </c>
      <c r="H80" s="45">
        <f>PRODUCT((G80*0.85)*1.2)/Rates!C$3</f>
        <v>758.5082557691816</v>
      </c>
      <c r="I80" s="113" t="s">
        <v>266</v>
      </c>
      <c r="J80" s="167" t="s">
        <v>282</v>
      </c>
      <c r="K80" s="177"/>
    </row>
    <row r="81" spans="1:11" ht="45.75" thickBot="1">
      <c r="A81" s="158" t="s">
        <v>286</v>
      </c>
      <c r="B81" s="3" t="s">
        <v>287</v>
      </c>
      <c r="C81" s="3" t="s">
        <v>272</v>
      </c>
      <c r="D81" s="3" t="s">
        <v>288</v>
      </c>
      <c r="E81" s="29" t="s">
        <v>289</v>
      </c>
      <c r="F81" s="24" t="s">
        <v>290</v>
      </c>
      <c r="G81" s="25">
        <v>831.09</v>
      </c>
      <c r="H81" s="45">
        <f>PRODUCT((G81*0.85)*1.2)/Rates!C$3</f>
        <v>758.5082557691816</v>
      </c>
      <c r="I81" s="109" t="s">
        <v>291</v>
      </c>
      <c r="J81" s="167" t="s">
        <v>292</v>
      </c>
      <c r="K81" s="177"/>
    </row>
    <row r="82" spans="1:11" ht="45.75" thickBot="1">
      <c r="A82" s="163" t="s">
        <v>293</v>
      </c>
      <c r="B82" s="9" t="s">
        <v>294</v>
      </c>
      <c r="C82" s="9" t="s">
        <v>277</v>
      </c>
      <c r="D82" s="9" t="s">
        <v>295</v>
      </c>
      <c r="E82" s="30" t="s">
        <v>289</v>
      </c>
      <c r="F82" s="22" t="s">
        <v>296</v>
      </c>
      <c r="G82" s="25">
        <v>831.09</v>
      </c>
      <c r="H82" s="45">
        <f>PRODUCT((G82*0.85)*1.2)/Rates!C$3</f>
        <v>758.5082557691816</v>
      </c>
      <c r="I82" s="112" t="s">
        <v>291</v>
      </c>
      <c r="J82" s="167" t="s">
        <v>292</v>
      </c>
      <c r="K82" s="177"/>
    </row>
    <row r="83" spans="1:11" ht="45.75" thickBot="1">
      <c r="A83" s="163" t="s">
        <v>297</v>
      </c>
      <c r="B83" s="9" t="s">
        <v>298</v>
      </c>
      <c r="C83" s="9" t="s">
        <v>299</v>
      </c>
      <c r="D83" s="9" t="s">
        <v>300</v>
      </c>
      <c r="E83" s="30" t="s">
        <v>289</v>
      </c>
      <c r="F83" s="22" t="s">
        <v>301</v>
      </c>
      <c r="G83" s="25">
        <v>831.09</v>
      </c>
      <c r="H83" s="45">
        <f>PRODUCT((G83*0.85)*1.2)/Rates!C$3</f>
        <v>758.5082557691816</v>
      </c>
      <c r="I83" s="112" t="s">
        <v>302</v>
      </c>
      <c r="J83" s="122" t="s">
        <v>303</v>
      </c>
      <c r="K83" s="177"/>
    </row>
    <row r="84" spans="1:11" ht="15.75" thickBot="1">
      <c r="A84" s="162" t="s">
        <v>304</v>
      </c>
      <c r="B84" s="16" t="s">
        <v>305</v>
      </c>
      <c r="C84" s="16" t="s">
        <v>306</v>
      </c>
      <c r="D84" s="16" t="s">
        <v>307</v>
      </c>
      <c r="E84" s="17" t="s">
        <v>289</v>
      </c>
      <c r="F84" s="16"/>
      <c r="G84" s="25">
        <v>831.09</v>
      </c>
      <c r="H84" s="45">
        <f>PRODUCT((G84*0.85)*1.2)/Rates!C$3</f>
        <v>758.5082557691816</v>
      </c>
      <c r="I84" s="114" t="s">
        <v>308</v>
      </c>
      <c r="J84" s="122" t="s">
        <v>309</v>
      </c>
      <c r="K84" s="177"/>
    </row>
    <row r="85" spans="1:11" ht="24" customHeight="1" thickBot="1">
      <c r="A85" s="181" t="s">
        <v>694</v>
      </c>
      <c r="B85" s="182"/>
      <c r="C85" s="182"/>
      <c r="D85" s="182"/>
      <c r="E85" s="182"/>
      <c r="F85" s="182"/>
      <c r="G85" s="182"/>
      <c r="H85" s="182"/>
      <c r="I85" s="182"/>
      <c r="J85" s="148"/>
      <c r="K85" s="177"/>
    </row>
    <row r="86" spans="1:11" ht="15.75" thickBot="1">
      <c r="A86" s="160" t="s">
        <v>310</v>
      </c>
      <c r="B86" s="9" t="s">
        <v>202</v>
      </c>
      <c r="C86" s="9" t="s">
        <v>311</v>
      </c>
      <c r="D86" s="9" t="s">
        <v>312</v>
      </c>
      <c r="E86" s="9"/>
      <c r="F86" s="9"/>
      <c r="G86" s="23">
        <v>478.99</v>
      </c>
      <c r="H86" s="45">
        <f>PRODUCT((G86*0.85)*1.2)/Rates!C$3</f>
        <v>437.15827338901954</v>
      </c>
      <c r="I86" s="113"/>
      <c r="J86" s="125" t="s">
        <v>313</v>
      </c>
      <c r="K86" s="177"/>
    </row>
    <row r="87" spans="1:11" ht="15.75" thickBot="1">
      <c r="A87" s="164" t="s">
        <v>314</v>
      </c>
      <c r="B87" s="11" t="s">
        <v>202</v>
      </c>
      <c r="C87" s="11" t="s">
        <v>311</v>
      </c>
      <c r="D87" s="11" t="s">
        <v>312</v>
      </c>
      <c r="E87" s="11"/>
      <c r="F87" s="11"/>
      <c r="G87" s="23">
        <v>478.99</v>
      </c>
      <c r="H87" s="45">
        <f>PRODUCT((G87*0.85)*1.2)/Rates!C$3</f>
        <v>437.15827338901954</v>
      </c>
      <c r="I87" s="117"/>
      <c r="J87" s="125" t="s">
        <v>313</v>
      </c>
      <c r="K87" s="177"/>
    </row>
    <row r="88" spans="1:11" ht="30.75" thickBot="1">
      <c r="A88" s="158" t="s">
        <v>315</v>
      </c>
      <c r="B88" s="3" t="s">
        <v>202</v>
      </c>
      <c r="C88" s="3" t="s">
        <v>316</v>
      </c>
      <c r="D88" s="3" t="s">
        <v>317</v>
      </c>
      <c r="E88" s="3"/>
      <c r="F88" s="3"/>
      <c r="G88" s="23">
        <v>478.99</v>
      </c>
      <c r="H88" s="45">
        <f>PRODUCT((G88*0.85)*1.2)/Rates!C$3</f>
        <v>437.15827338901954</v>
      </c>
      <c r="I88" s="109" t="s">
        <v>318</v>
      </c>
      <c r="J88" s="125" t="s">
        <v>313</v>
      </c>
      <c r="K88" s="177"/>
    </row>
    <row r="89" spans="1:11" ht="30.75" thickBot="1">
      <c r="A89" s="163" t="s">
        <v>319</v>
      </c>
      <c r="B89" s="9" t="s">
        <v>202</v>
      </c>
      <c r="C89" s="9" t="s">
        <v>316</v>
      </c>
      <c r="D89" s="9" t="s">
        <v>317</v>
      </c>
      <c r="E89" s="9"/>
      <c r="F89" s="9"/>
      <c r="G89" s="23">
        <v>478.99</v>
      </c>
      <c r="H89" s="45">
        <f>PRODUCT((G89*0.85)*1.2)/Rates!C$3</f>
        <v>437.15827338901954</v>
      </c>
      <c r="I89" s="112" t="s">
        <v>318</v>
      </c>
      <c r="J89" s="125" t="s">
        <v>313</v>
      </c>
      <c r="K89" s="177"/>
    </row>
    <row r="90" spans="1:11" ht="15.75" thickBot="1">
      <c r="A90" s="164" t="s">
        <v>320</v>
      </c>
      <c r="B90" s="11" t="s">
        <v>202</v>
      </c>
      <c r="C90" s="11" t="s">
        <v>321</v>
      </c>
      <c r="D90" s="11" t="s">
        <v>322</v>
      </c>
      <c r="E90" s="11"/>
      <c r="F90" s="11"/>
      <c r="G90" s="41">
        <v>478.99</v>
      </c>
      <c r="H90" s="45">
        <f>PRODUCT((G90*0.85)*1.2)/Rates!C$3</f>
        <v>437.15827338901954</v>
      </c>
      <c r="I90" s="117"/>
      <c r="J90" s="143" t="s">
        <v>681</v>
      </c>
      <c r="K90" s="177"/>
    </row>
    <row r="91" spans="1:11" ht="15.75" thickBot="1">
      <c r="A91" s="160" t="s">
        <v>323</v>
      </c>
      <c r="B91" s="9" t="s">
        <v>202</v>
      </c>
      <c r="C91" s="9" t="s">
        <v>321</v>
      </c>
      <c r="D91" s="9" t="s">
        <v>322</v>
      </c>
      <c r="E91" s="9"/>
      <c r="F91" s="9"/>
      <c r="G91" s="39">
        <v>478.99</v>
      </c>
      <c r="H91" s="45">
        <f>PRODUCT((G91*0.85)*1.2)/Rates!C$3</f>
        <v>437.15827338901954</v>
      </c>
      <c r="I91" s="113"/>
      <c r="J91" s="143" t="s">
        <v>681</v>
      </c>
      <c r="K91" s="177"/>
    </row>
    <row r="92" spans="1:11" ht="15.75" thickBot="1">
      <c r="A92" s="160" t="s">
        <v>324</v>
      </c>
      <c r="B92" s="9" t="s">
        <v>202</v>
      </c>
      <c r="C92" s="9" t="s">
        <v>325</v>
      </c>
      <c r="D92" s="9" t="s">
        <v>326</v>
      </c>
      <c r="E92" s="9"/>
      <c r="F92" s="9"/>
      <c r="G92" s="39">
        <v>478.99</v>
      </c>
      <c r="H92" s="45">
        <f>PRODUCT((G92*0.85)*1.2)/Rates!C$3</f>
        <v>437.15827338901954</v>
      </c>
      <c r="I92" s="113"/>
      <c r="J92" s="143" t="s">
        <v>681</v>
      </c>
      <c r="K92" s="177"/>
    </row>
    <row r="93" spans="1:11" ht="15.75" thickBot="1">
      <c r="A93" s="162" t="s">
        <v>327</v>
      </c>
      <c r="B93" s="16" t="s">
        <v>202</v>
      </c>
      <c r="C93" s="16" t="s">
        <v>325</v>
      </c>
      <c r="D93" s="16" t="s">
        <v>326</v>
      </c>
      <c r="E93" s="16"/>
      <c r="F93" s="16"/>
      <c r="G93" s="39">
        <v>478.99</v>
      </c>
      <c r="H93" s="45">
        <f>PRODUCT((G93*0.85)*1.2)/Rates!C$3</f>
        <v>437.15827338901954</v>
      </c>
      <c r="I93" s="114"/>
      <c r="J93" s="143" t="s">
        <v>681</v>
      </c>
      <c r="K93" s="177"/>
    </row>
    <row r="94" spans="1:11" ht="22.5" customHeight="1" thickBot="1">
      <c r="A94" s="183" t="s">
        <v>704</v>
      </c>
      <c r="B94" s="184"/>
      <c r="C94" s="184"/>
      <c r="D94" s="184"/>
      <c r="E94" s="184"/>
      <c r="F94" s="184"/>
      <c r="G94" s="184"/>
      <c r="H94" s="184"/>
      <c r="I94" s="184"/>
      <c r="J94" s="148"/>
      <c r="K94" s="177"/>
    </row>
    <row r="95" spans="1:11" ht="15.75" thickBot="1">
      <c r="A95" s="165" t="s">
        <v>328</v>
      </c>
      <c r="B95" s="7" t="s">
        <v>329</v>
      </c>
      <c r="C95" s="7" t="s">
        <v>330</v>
      </c>
      <c r="D95" s="7" t="s">
        <v>331</v>
      </c>
      <c r="E95" s="7"/>
      <c r="F95" s="7"/>
      <c r="G95" s="42">
        <v>575.63</v>
      </c>
      <c r="H95" s="47">
        <f>PRODUCT((G95*0.85)*1.2)/Rates!C$3</f>
        <v>525.3583935174456</v>
      </c>
      <c r="I95" s="118"/>
      <c r="J95" s="125" t="s">
        <v>332</v>
      </c>
      <c r="K95" s="177"/>
    </row>
    <row r="96" spans="1:11" ht="15.75" thickBot="1">
      <c r="A96" s="160" t="s">
        <v>333</v>
      </c>
      <c r="B96" s="9" t="s">
        <v>329</v>
      </c>
      <c r="C96" s="9" t="s">
        <v>330</v>
      </c>
      <c r="D96" s="9" t="s">
        <v>331</v>
      </c>
      <c r="E96" s="9"/>
      <c r="F96" s="9"/>
      <c r="G96" s="42">
        <v>575.63</v>
      </c>
      <c r="H96" s="47">
        <f>PRODUCT((G96*0.85)*1.2)/Rates!C$3</f>
        <v>525.3583935174456</v>
      </c>
      <c r="I96" s="113"/>
      <c r="J96" s="125" t="s">
        <v>332</v>
      </c>
      <c r="K96" s="177"/>
    </row>
    <row r="97" spans="1:11" ht="15.75" thickBot="1">
      <c r="A97" s="164" t="s">
        <v>334</v>
      </c>
      <c r="B97" s="11" t="s">
        <v>329</v>
      </c>
      <c r="C97" s="11" t="s">
        <v>335</v>
      </c>
      <c r="D97" s="11" t="s">
        <v>336</v>
      </c>
      <c r="E97" s="11"/>
      <c r="F97" s="11"/>
      <c r="G97" s="42">
        <v>575.63</v>
      </c>
      <c r="H97" s="47">
        <f>PRODUCT((G97*0.85)*1.2)/Rates!C$3</f>
        <v>525.3583935174456</v>
      </c>
      <c r="I97" s="117"/>
      <c r="J97" s="125" t="s">
        <v>332</v>
      </c>
      <c r="K97" s="177"/>
    </row>
    <row r="98" spans="1:11" ht="15.75" thickBot="1">
      <c r="A98" s="160" t="s">
        <v>337</v>
      </c>
      <c r="B98" s="9" t="s">
        <v>329</v>
      </c>
      <c r="C98" s="9" t="s">
        <v>335</v>
      </c>
      <c r="D98" s="9" t="s">
        <v>336</v>
      </c>
      <c r="E98" s="9"/>
      <c r="F98" s="9"/>
      <c r="G98" s="42">
        <v>575.63</v>
      </c>
      <c r="H98" s="47">
        <f>PRODUCT((G98*0.85)*1.2)/Rates!C$3</f>
        <v>525.3583935174456</v>
      </c>
      <c r="I98" s="113"/>
      <c r="J98" s="125" t="s">
        <v>332</v>
      </c>
      <c r="K98" s="177"/>
    </row>
    <row r="99" spans="1:11" ht="30.75" thickBot="1">
      <c r="A99" s="166" t="s">
        <v>338</v>
      </c>
      <c r="B99" s="19" t="s">
        <v>339</v>
      </c>
      <c r="C99" s="19" t="s">
        <v>340</v>
      </c>
      <c r="D99" s="19" t="s">
        <v>341</v>
      </c>
      <c r="E99" s="48"/>
      <c r="F99" s="19"/>
      <c r="G99" s="42">
        <v>575.63</v>
      </c>
      <c r="H99" s="47">
        <f>PRODUCT((G99*0.85)*1.2)/Rates!C$3</f>
        <v>525.3583935174456</v>
      </c>
      <c r="I99" s="119" t="s">
        <v>342</v>
      </c>
      <c r="J99" s="122" t="s">
        <v>657</v>
      </c>
      <c r="K99" s="177"/>
    </row>
    <row r="100" spans="1:11" ht="30.75" thickBot="1">
      <c r="A100" s="166" t="s">
        <v>343</v>
      </c>
      <c r="B100" s="19" t="s">
        <v>339</v>
      </c>
      <c r="C100" s="19" t="s">
        <v>340</v>
      </c>
      <c r="D100" s="19" t="s">
        <v>341</v>
      </c>
      <c r="E100" s="48"/>
      <c r="F100" s="19"/>
      <c r="G100" s="42">
        <v>575.63</v>
      </c>
      <c r="H100" s="47">
        <f>PRODUCT((G100*0.85)*1.2)/Rates!C$3</f>
        <v>525.3583935174456</v>
      </c>
      <c r="I100" s="119" t="s">
        <v>342</v>
      </c>
      <c r="J100" s="122" t="s">
        <v>658</v>
      </c>
      <c r="K100" s="177"/>
    </row>
    <row r="101" spans="1:11" ht="30.75" thickBot="1">
      <c r="A101" s="166" t="s">
        <v>344</v>
      </c>
      <c r="B101" s="19" t="s">
        <v>339</v>
      </c>
      <c r="C101" s="19" t="s">
        <v>345</v>
      </c>
      <c r="D101" s="19" t="s">
        <v>346</v>
      </c>
      <c r="E101" s="48"/>
      <c r="F101" s="19"/>
      <c r="G101" s="42">
        <v>575.63</v>
      </c>
      <c r="H101" s="47">
        <f>PRODUCT((G101*0.85)*1.2)/Rates!C$3</f>
        <v>525.3583935174456</v>
      </c>
      <c r="I101" s="119" t="s">
        <v>342</v>
      </c>
      <c r="J101" s="122" t="s">
        <v>659</v>
      </c>
      <c r="K101" s="177"/>
    </row>
    <row r="102" spans="1:11" ht="30.75" thickBot="1">
      <c r="A102" s="157" t="s">
        <v>347</v>
      </c>
      <c r="B102" s="9" t="s">
        <v>339</v>
      </c>
      <c r="C102" s="9" t="s">
        <v>345</v>
      </c>
      <c r="D102" s="9" t="s">
        <v>346</v>
      </c>
      <c r="E102" s="10"/>
      <c r="F102" s="9"/>
      <c r="G102" s="43">
        <v>575.63</v>
      </c>
      <c r="H102" s="51">
        <f>PRODUCT((G102*0.85)*1.2)/Rates!C$3</f>
        <v>525.3583935174456</v>
      </c>
      <c r="I102" s="112" t="s">
        <v>342</v>
      </c>
      <c r="J102" s="121" t="s">
        <v>660</v>
      </c>
      <c r="K102" s="177"/>
    </row>
    <row r="103" spans="1:11" ht="24.75" customHeight="1" thickBot="1">
      <c r="A103" s="181" t="s">
        <v>695</v>
      </c>
      <c r="B103" s="182"/>
      <c r="C103" s="182"/>
      <c r="D103" s="182"/>
      <c r="E103" s="182"/>
      <c r="F103" s="182"/>
      <c r="G103" s="182"/>
      <c r="H103" s="182"/>
      <c r="I103" s="182"/>
      <c r="J103" s="148"/>
      <c r="K103" s="177"/>
    </row>
    <row r="104" spans="1:11" ht="15.75" thickBot="1">
      <c r="A104" s="8" t="s">
        <v>348</v>
      </c>
      <c r="B104" s="9" t="s">
        <v>145</v>
      </c>
      <c r="C104" s="9" t="s">
        <v>109</v>
      </c>
      <c r="D104" s="9" t="s">
        <v>349</v>
      </c>
      <c r="E104" s="9"/>
      <c r="F104" s="9"/>
      <c r="G104" s="39">
        <v>428.57</v>
      </c>
      <c r="H104" s="45">
        <f>PRODUCT((G104*0.85)*1.2)/Rates!C$3</f>
        <v>391.14161303228065</v>
      </c>
      <c r="I104" s="113"/>
      <c r="J104" s="121" t="s">
        <v>666</v>
      </c>
      <c r="K104" s="177"/>
    </row>
    <row r="105" spans="1:11" ht="15.75" thickBot="1">
      <c r="A105" s="8" t="s">
        <v>350</v>
      </c>
      <c r="B105" s="9" t="s">
        <v>145</v>
      </c>
      <c r="C105" s="9" t="s">
        <v>109</v>
      </c>
      <c r="D105" s="9" t="s">
        <v>349</v>
      </c>
      <c r="E105" s="9"/>
      <c r="F105" s="9"/>
      <c r="G105" s="39">
        <v>428.57</v>
      </c>
      <c r="H105" s="45">
        <f>PRODUCT((G105*0.85)*1.2)/Rates!C$3</f>
        <v>391.14161303228065</v>
      </c>
      <c r="I105" s="113"/>
      <c r="J105" s="121" t="s">
        <v>666</v>
      </c>
      <c r="K105" s="177"/>
    </row>
    <row r="106" spans="1:11" ht="15.75" thickBot="1">
      <c r="A106" s="32" t="s">
        <v>351</v>
      </c>
      <c r="B106" s="11" t="s">
        <v>145</v>
      </c>
      <c r="C106" s="11" t="s">
        <v>352</v>
      </c>
      <c r="D106" s="11" t="s">
        <v>158</v>
      </c>
      <c r="E106" s="11"/>
      <c r="F106" s="11"/>
      <c r="G106" s="39">
        <v>428.57</v>
      </c>
      <c r="H106" s="45">
        <f>PRODUCT((G106*0.85)*1.2)/Rates!C$3</f>
        <v>391.14161303228065</v>
      </c>
      <c r="I106" s="117"/>
      <c r="J106" s="121" t="s">
        <v>666</v>
      </c>
      <c r="K106" s="177"/>
    </row>
    <row r="107" spans="1:11" ht="15.75" thickBot="1">
      <c r="A107" s="31" t="s">
        <v>353</v>
      </c>
      <c r="B107" s="16" t="s">
        <v>145</v>
      </c>
      <c r="C107" s="16" t="s">
        <v>352</v>
      </c>
      <c r="D107" s="16" t="s">
        <v>158</v>
      </c>
      <c r="E107" s="16"/>
      <c r="F107" s="16"/>
      <c r="G107" s="39">
        <v>428.57</v>
      </c>
      <c r="H107" s="45">
        <f>PRODUCT((G107*0.85)*1.2)/Rates!C$3</f>
        <v>391.14161303228065</v>
      </c>
      <c r="I107" s="114"/>
      <c r="J107" s="121" t="s">
        <v>666</v>
      </c>
      <c r="K107" s="177"/>
    </row>
    <row r="108" spans="1:11" ht="24.75" customHeight="1" thickBot="1">
      <c r="A108" s="181" t="s">
        <v>696</v>
      </c>
      <c r="B108" s="182"/>
      <c r="C108" s="182"/>
      <c r="D108" s="182"/>
      <c r="E108" s="182"/>
      <c r="F108" s="182"/>
      <c r="G108" s="182"/>
      <c r="H108" s="182"/>
      <c r="I108" s="182"/>
      <c r="J108" s="148"/>
      <c r="K108" s="177"/>
    </row>
    <row r="109" spans="1:11" ht="15.75" hidden="1" thickBot="1">
      <c r="A109" s="135" t="s">
        <v>354</v>
      </c>
      <c r="B109" s="9" t="s">
        <v>355</v>
      </c>
      <c r="C109" s="9" t="s">
        <v>356</v>
      </c>
      <c r="D109" s="9"/>
      <c r="E109" s="9"/>
      <c r="F109" s="9"/>
      <c r="G109" s="39">
        <v>411.76</v>
      </c>
      <c r="H109" s="45">
        <f>PRODUCT((G109*0.85)*1.2)/Rates!C$3</f>
        <v>375.7996840240144</v>
      </c>
      <c r="I109" s="139"/>
      <c r="J109" s="144" t="s">
        <v>680</v>
      </c>
      <c r="K109" s="177"/>
    </row>
    <row r="110" spans="1:11" ht="15.75" hidden="1" thickBot="1">
      <c r="A110" s="135" t="s">
        <v>357</v>
      </c>
      <c r="B110" s="9" t="s">
        <v>355</v>
      </c>
      <c r="C110" s="9" t="s">
        <v>358</v>
      </c>
      <c r="D110" s="9"/>
      <c r="E110" s="9"/>
      <c r="F110" s="9"/>
      <c r="G110" s="39">
        <v>411.76</v>
      </c>
      <c r="H110" s="45">
        <f>PRODUCT((G110*0.85)*1.2)/Rates!C$3</f>
        <v>375.7996840240144</v>
      </c>
      <c r="I110" s="140"/>
      <c r="J110" s="145" t="s">
        <v>678</v>
      </c>
      <c r="K110" s="180"/>
    </row>
    <row r="111" spans="1:11" ht="15.75" hidden="1" thickBot="1">
      <c r="A111" s="136" t="s">
        <v>359</v>
      </c>
      <c r="B111" s="11">
        <v>10</v>
      </c>
      <c r="C111" s="11" t="s">
        <v>360</v>
      </c>
      <c r="D111" s="11"/>
      <c r="E111" s="11"/>
      <c r="F111" s="11"/>
      <c r="G111" s="41">
        <v>411.76</v>
      </c>
      <c r="H111" s="45">
        <f>PRODUCT((G111*0.85)*1.2)/Rates!C$3</f>
        <v>375.7996840240144</v>
      </c>
      <c r="I111" s="141"/>
      <c r="J111" s="146" t="s">
        <v>679</v>
      </c>
      <c r="K111" s="180"/>
    </row>
    <row r="112" spans="1:11" ht="15.75" hidden="1" thickBot="1">
      <c r="A112" s="134" t="s">
        <v>361</v>
      </c>
      <c r="B112" s="9" t="s">
        <v>362</v>
      </c>
      <c r="C112" s="9" t="s">
        <v>363</v>
      </c>
      <c r="D112" s="9"/>
      <c r="E112" s="9"/>
      <c r="F112" s="9"/>
      <c r="G112" s="41">
        <v>411.76</v>
      </c>
      <c r="H112" s="45">
        <f>PRODUCT((G112*0.85)*1.2)/Rates!C$3</f>
        <v>375.7996840240144</v>
      </c>
      <c r="I112" s="139"/>
      <c r="J112" s="147" t="s">
        <v>677</v>
      </c>
      <c r="K112" s="177"/>
    </row>
    <row r="113" spans="1:11" ht="15.75" thickBot="1">
      <c r="A113" s="150" t="s">
        <v>683</v>
      </c>
      <c r="B113" s="154"/>
      <c r="C113" s="9" t="s">
        <v>684</v>
      </c>
      <c r="D113" s="151"/>
      <c r="E113" s="153"/>
      <c r="F113" s="153"/>
      <c r="G113" s="39">
        <v>764.71</v>
      </c>
      <c r="H113" s="45">
        <f>PRODUCT((G113*0.85)*1.2)/Rates!C$3</f>
        <v>697.9254331892464</v>
      </c>
      <c r="I113" s="113"/>
      <c r="J113" s="121" t="s">
        <v>685</v>
      </c>
      <c r="K113" s="177"/>
    </row>
    <row r="114" spans="1:11" ht="15.75" thickBot="1">
      <c r="A114" s="170" t="s">
        <v>686</v>
      </c>
      <c r="B114" s="9"/>
      <c r="C114" s="9" t="s">
        <v>687</v>
      </c>
      <c r="D114" s="151"/>
      <c r="E114" s="153"/>
      <c r="F114" s="9"/>
      <c r="G114" s="39">
        <v>764.71</v>
      </c>
      <c r="H114" s="45">
        <f>PRODUCT((G114*0.85)*1.2)/Rates!C$3</f>
        <v>697.9254331892464</v>
      </c>
      <c r="I114" s="152"/>
      <c r="J114" s="121" t="s">
        <v>685</v>
      </c>
      <c r="K114" s="177"/>
    </row>
    <row r="115" ht="15">
      <c r="A115" s="176"/>
    </row>
    <row r="116" ht="30">
      <c r="A116" s="108" t="s">
        <v>710</v>
      </c>
    </row>
  </sheetData>
  <sheetProtection password="E521" sheet="1" objects="1" scenarios="1"/>
  <mergeCells count="25">
    <mergeCell ref="A108:I108"/>
    <mergeCell ref="I5:I6"/>
    <mergeCell ref="H5:H6"/>
    <mergeCell ref="A18:I18"/>
    <mergeCell ref="A23:I23"/>
    <mergeCell ref="A27:I27"/>
    <mergeCell ref="A7:I7"/>
    <mergeCell ref="E5:F5"/>
    <mergeCell ref="D5:D6"/>
    <mergeCell ref="C5:C6"/>
    <mergeCell ref="B5:B6"/>
    <mergeCell ref="A5:A6"/>
    <mergeCell ref="G5:G6"/>
    <mergeCell ref="A74:I74"/>
    <mergeCell ref="A30:I30"/>
    <mergeCell ref="A33:I33"/>
    <mergeCell ref="A41:I41"/>
    <mergeCell ref="A44:I44"/>
    <mergeCell ref="A49:I49"/>
    <mergeCell ref="A103:I103"/>
    <mergeCell ref="A85:I85"/>
    <mergeCell ref="A94:I94"/>
    <mergeCell ref="A52:I52"/>
    <mergeCell ref="A57:I57"/>
    <mergeCell ref="A63:I63"/>
  </mergeCells>
  <printOptions/>
  <pageMargins left="0" right="0" top="0.4724409448818898" bottom="0.7480314960629921" header="0.31496062992125984" footer="0.31496062992125984"/>
  <pageSetup fitToHeight="2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" sqref="F1:F1048576"/>
    </sheetView>
  </sheetViews>
  <sheetFormatPr defaultColWidth="9.140625" defaultRowHeight="15"/>
  <cols>
    <col min="1" max="1" width="22.28125" style="0" customWidth="1"/>
    <col min="2" max="2" width="18.8515625" style="0" customWidth="1"/>
    <col min="3" max="3" width="15.140625" style="0" customWidth="1"/>
    <col min="4" max="4" width="29.28125" style="52" customWidth="1"/>
    <col min="5" max="5" width="21.8515625" style="0" customWidth="1"/>
    <col min="6" max="6" width="10.8515625" style="0" hidden="1" customWidth="1"/>
    <col min="8" max="8" width="53.00390625" style="0" customWidth="1"/>
  </cols>
  <sheetData>
    <row r="1" spans="2:8" ht="15">
      <c r="B1" s="1"/>
      <c r="C1" s="1"/>
      <c r="E1" s="1"/>
      <c r="G1" s="44"/>
      <c r="H1" s="2"/>
    </row>
    <row r="2" spans="2:8" ht="15">
      <c r="B2" s="1"/>
      <c r="C2" s="1"/>
      <c r="E2" s="1"/>
      <c r="G2" s="44"/>
      <c r="H2" s="2"/>
    </row>
    <row r="3" spans="2:8" ht="15">
      <c r="B3" s="1"/>
      <c r="C3" s="1"/>
      <c r="E3" s="1"/>
      <c r="G3" s="44"/>
      <c r="H3" s="2"/>
    </row>
    <row r="4" spans="2:8" ht="15.75" thickBot="1">
      <c r="B4" s="1"/>
      <c r="C4" s="1"/>
      <c r="E4" s="1"/>
      <c r="G4" s="44"/>
      <c r="H4" s="2"/>
    </row>
    <row r="5" spans="1:8" ht="15" customHeight="1">
      <c r="A5" s="197" t="s">
        <v>0</v>
      </c>
      <c r="B5" s="201" t="s">
        <v>364</v>
      </c>
      <c r="C5" s="202"/>
      <c r="D5" s="202"/>
      <c r="E5" s="202"/>
      <c r="F5" s="195" t="s">
        <v>5</v>
      </c>
      <c r="G5" s="189" t="s">
        <v>6</v>
      </c>
      <c r="H5" s="195" t="s">
        <v>7</v>
      </c>
    </row>
    <row r="6" spans="1:8" ht="30.75" thickBot="1">
      <c r="A6" s="198"/>
      <c r="B6" s="54" t="s">
        <v>365</v>
      </c>
      <c r="C6" s="54" t="s">
        <v>366</v>
      </c>
      <c r="D6" s="54" t="s">
        <v>367</v>
      </c>
      <c r="E6" s="5" t="s">
        <v>368</v>
      </c>
      <c r="F6" s="196"/>
      <c r="G6" s="190"/>
      <c r="H6" s="196"/>
    </row>
    <row r="7" spans="1:8" ht="24" customHeight="1" thickBot="1">
      <c r="A7" s="191" t="s">
        <v>369</v>
      </c>
      <c r="B7" s="192"/>
      <c r="C7" s="192"/>
      <c r="D7" s="192"/>
      <c r="E7" s="192"/>
      <c r="F7" s="192"/>
      <c r="G7" s="192"/>
      <c r="H7" s="200"/>
    </row>
    <row r="8" spans="1:8" ht="26.25" customHeight="1" thickBot="1">
      <c r="A8" s="76" t="s">
        <v>370</v>
      </c>
      <c r="B8" s="3" t="s">
        <v>371</v>
      </c>
      <c r="C8" s="3" t="s">
        <v>372</v>
      </c>
      <c r="D8" s="18"/>
      <c r="E8" s="18"/>
      <c r="F8" s="33">
        <v>428.57</v>
      </c>
      <c r="G8" s="49">
        <f>PRODUCT((F8*0.9)*1.2)/Rates!C$3</f>
        <v>414.1499432106501</v>
      </c>
      <c r="H8" s="77" t="s">
        <v>373</v>
      </c>
    </row>
    <row r="9" spans="1:8" ht="22.5" customHeight="1" thickBot="1">
      <c r="A9" s="78" t="s">
        <v>374</v>
      </c>
      <c r="B9" s="13" t="s">
        <v>371</v>
      </c>
      <c r="C9" s="13" t="s">
        <v>375</v>
      </c>
      <c r="D9" s="20"/>
      <c r="E9" s="20"/>
      <c r="F9" s="34">
        <v>525.21</v>
      </c>
      <c r="G9" s="49">
        <f>PRODUCT((F9*0.9)*1.2)/Rates!C$3</f>
        <v>507.538305699572</v>
      </c>
      <c r="H9" s="79" t="s">
        <v>376</v>
      </c>
    </row>
    <row r="10" spans="1:8" ht="26.25" customHeight="1" thickBot="1">
      <c r="A10" s="203" t="s">
        <v>377</v>
      </c>
      <c r="B10" s="204"/>
      <c r="C10" s="204"/>
      <c r="D10" s="204"/>
      <c r="E10" s="204"/>
      <c r="F10" s="204"/>
      <c r="G10" s="204"/>
      <c r="H10" s="205"/>
    </row>
    <row r="11" spans="1:8" ht="70.5" customHeight="1" thickBot="1">
      <c r="A11" s="78" t="s">
        <v>378</v>
      </c>
      <c r="B11" s="20" t="s">
        <v>379</v>
      </c>
      <c r="C11" s="13" t="s">
        <v>380</v>
      </c>
      <c r="D11" s="20" t="s">
        <v>381</v>
      </c>
      <c r="E11" s="20"/>
      <c r="F11" s="35">
        <v>2151.26</v>
      </c>
      <c r="G11" s="49">
        <f>PRODUCT((F11*0.9)*1.2)/Rates!C$3</f>
        <v>2078.876745528953</v>
      </c>
      <c r="H11" s="79" t="s">
        <v>382</v>
      </c>
    </row>
    <row r="12" spans="1:8" ht="78" customHeight="1" thickBot="1">
      <c r="A12" s="78" t="s">
        <v>383</v>
      </c>
      <c r="B12" s="53" t="s">
        <v>384</v>
      </c>
      <c r="C12" s="53" t="s">
        <v>385</v>
      </c>
      <c r="D12" s="53" t="s">
        <v>386</v>
      </c>
      <c r="E12" s="20"/>
      <c r="F12" s="34">
        <v>2151.26</v>
      </c>
      <c r="G12" s="49">
        <f>PRODUCT((F12*0.9)*1.2)/Rates!C$3</f>
        <v>2078.876745528953</v>
      </c>
      <c r="H12" s="79" t="s">
        <v>387</v>
      </c>
    </row>
    <row r="13" spans="1:8" ht="73.5" customHeight="1" thickBot="1">
      <c r="A13" s="78" t="s">
        <v>388</v>
      </c>
      <c r="B13" s="53" t="s">
        <v>389</v>
      </c>
      <c r="C13" s="53" t="s">
        <v>390</v>
      </c>
      <c r="D13" s="53" t="s">
        <v>391</v>
      </c>
      <c r="E13" s="20" t="s">
        <v>392</v>
      </c>
      <c r="F13" s="34">
        <v>3638.65</v>
      </c>
      <c r="G13" s="49">
        <f>PRODUCT((F13*0.9)*1.2)/Rates!C$3</f>
        <v>3516.220666083562</v>
      </c>
      <c r="H13" s="79"/>
    </row>
    <row r="14" spans="1:8" ht="26.25" customHeight="1" thickBot="1">
      <c r="A14" s="181" t="s">
        <v>393</v>
      </c>
      <c r="B14" s="182"/>
      <c r="C14" s="182"/>
      <c r="D14" s="182"/>
      <c r="E14" s="182"/>
      <c r="F14" s="182"/>
      <c r="G14" s="182"/>
      <c r="H14" s="199"/>
    </row>
    <row r="15" spans="1:8" ht="31.5" customHeight="1" thickBot="1">
      <c r="A15" s="78" t="s">
        <v>394</v>
      </c>
      <c r="B15" s="53" t="s">
        <v>395</v>
      </c>
      <c r="C15" s="53" t="s">
        <v>396</v>
      </c>
      <c r="D15" s="53" t="s">
        <v>397</v>
      </c>
      <c r="E15" s="20"/>
      <c r="F15" s="34">
        <v>2100.84</v>
      </c>
      <c r="G15" s="49">
        <f>PRODUCT((F15*0.9)*1.2)/Rates!C$3</f>
        <v>2030.153222798288</v>
      </c>
      <c r="H15" s="79" t="s">
        <v>398</v>
      </c>
    </row>
    <row r="16" spans="1:8" ht="74.25" customHeight="1" thickBot="1">
      <c r="A16" s="78" t="s">
        <v>399</v>
      </c>
      <c r="B16" s="53" t="s">
        <v>400</v>
      </c>
      <c r="C16" s="53" t="s">
        <v>401</v>
      </c>
      <c r="D16" s="53" t="s">
        <v>402</v>
      </c>
      <c r="E16" s="20" t="s">
        <v>403</v>
      </c>
      <c r="F16" s="34">
        <v>5252.1</v>
      </c>
      <c r="G16" s="49">
        <f>PRODUCT((F16*0.9)*1.2)/Rates!C$3</f>
        <v>5075.38305699572</v>
      </c>
      <c r="H16" s="79" t="s">
        <v>404</v>
      </c>
    </row>
    <row r="17" spans="1:8" ht="27" customHeight="1" thickBot="1">
      <c r="A17" s="181" t="s">
        <v>405</v>
      </c>
      <c r="B17" s="182"/>
      <c r="C17" s="182"/>
      <c r="D17" s="182"/>
      <c r="E17" s="182"/>
      <c r="F17" s="182"/>
      <c r="G17" s="182"/>
      <c r="H17" s="199"/>
    </row>
    <row r="18" spans="1:8" ht="46.5" customHeight="1" thickBot="1">
      <c r="A18" s="78" t="s">
        <v>406</v>
      </c>
      <c r="B18" s="53" t="s">
        <v>407</v>
      </c>
      <c r="C18" s="53" t="s">
        <v>408</v>
      </c>
      <c r="D18" s="53" t="s">
        <v>409</v>
      </c>
      <c r="E18" s="20" t="s">
        <v>410</v>
      </c>
      <c r="F18" s="34">
        <v>3949.57</v>
      </c>
      <c r="G18" s="49">
        <f>PRODUCT((F18*0.9)*1.2)/Rates!C$3</f>
        <v>3816.6791684123655</v>
      </c>
      <c r="H18" s="79"/>
    </row>
    <row r="19" spans="1:8" ht="30.75" customHeight="1" thickBot="1">
      <c r="A19" s="80" t="s">
        <v>411</v>
      </c>
      <c r="B19" s="28" t="s">
        <v>412</v>
      </c>
      <c r="C19" s="28"/>
      <c r="D19" s="28"/>
      <c r="E19" s="26" t="s">
        <v>410</v>
      </c>
      <c r="F19" s="36">
        <v>1928.57</v>
      </c>
      <c r="G19" s="51">
        <f>PRODUCT((F19*0.9)*1.2)/Rates!C$3</f>
        <v>1863.6795762133688</v>
      </c>
      <c r="H19" s="81"/>
    </row>
  </sheetData>
  <sheetProtection password="E521" sheet="1" objects="1" scenarios="1"/>
  <mergeCells count="9">
    <mergeCell ref="A14:H14"/>
    <mergeCell ref="A17:H17"/>
    <mergeCell ref="G5:G6"/>
    <mergeCell ref="H5:H6"/>
    <mergeCell ref="A7:H7"/>
    <mergeCell ref="B5:E5"/>
    <mergeCell ref="A10:H10"/>
    <mergeCell ref="A5:A6"/>
    <mergeCell ref="F5:F6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" sqref="C1:C1048576"/>
    </sheetView>
  </sheetViews>
  <sheetFormatPr defaultColWidth="9.140625" defaultRowHeight="15"/>
  <cols>
    <col min="1" max="1" width="20.8515625" style="0" customWidth="1"/>
    <col min="2" max="2" width="58.00390625" style="0" customWidth="1"/>
    <col min="3" max="3" width="12.7109375" style="0" hidden="1" customWidth="1"/>
    <col min="4" max="4" width="14.421875" style="0" customWidth="1"/>
    <col min="5" max="5" width="52.7109375" style="0" customWidth="1"/>
  </cols>
  <sheetData>
    <row r="1" spans="4:5" ht="15">
      <c r="D1" s="44"/>
      <c r="E1" s="2"/>
    </row>
    <row r="2" spans="4:5" ht="15">
      <c r="D2" s="44"/>
      <c r="E2" s="2"/>
    </row>
    <row r="3" spans="4:5" ht="15">
      <c r="D3" s="44"/>
      <c r="E3" s="2"/>
    </row>
    <row r="4" spans="4:5" ht="15.75" thickBot="1">
      <c r="D4" s="44"/>
      <c r="E4" s="2"/>
    </row>
    <row r="5" spans="1:5" ht="15">
      <c r="A5" s="197" t="s">
        <v>0</v>
      </c>
      <c r="B5" s="208" t="s">
        <v>413</v>
      </c>
      <c r="C5" s="195" t="s">
        <v>5</v>
      </c>
      <c r="D5" s="206" t="s">
        <v>6</v>
      </c>
      <c r="E5" s="195" t="s">
        <v>7</v>
      </c>
    </row>
    <row r="6" spans="1:5" ht="15.75" thickBot="1">
      <c r="A6" s="198"/>
      <c r="B6" s="209"/>
      <c r="C6" s="196"/>
      <c r="D6" s="207"/>
      <c r="E6" s="196"/>
    </row>
    <row r="7" spans="1:5" ht="15">
      <c r="A7" s="69" t="s">
        <v>414</v>
      </c>
      <c r="B7" s="90" t="s">
        <v>415</v>
      </c>
      <c r="C7" s="89">
        <v>34.45</v>
      </c>
      <c r="D7" s="86">
        <f>PRODUCT((C7*0.9)*1.2)/Rates!C$3</f>
        <v>33.29086390462911</v>
      </c>
      <c r="E7" s="69"/>
    </row>
    <row r="8" spans="1:5" ht="15">
      <c r="A8" s="64" t="s">
        <v>416</v>
      </c>
      <c r="B8" s="91" t="s">
        <v>415</v>
      </c>
      <c r="C8" s="82">
        <v>29.84</v>
      </c>
      <c r="D8" s="86">
        <f>PRODUCT((C8*0.9)*1.2)/Rates!C$3</f>
        <v>28.83597616586742</v>
      </c>
      <c r="E8" s="65" t="s">
        <v>417</v>
      </c>
    </row>
    <row r="9" spans="1:5" ht="15">
      <c r="A9" s="66" t="s">
        <v>418</v>
      </c>
      <c r="B9" s="92" t="s">
        <v>415</v>
      </c>
      <c r="C9" s="72">
        <v>34.45</v>
      </c>
      <c r="D9" s="86">
        <f>PRODUCT((C9*0.9)*1.2)/Rates!C$3</f>
        <v>33.29086390462911</v>
      </c>
      <c r="E9" s="65"/>
    </row>
    <row r="10" spans="1:5" ht="15">
      <c r="A10" s="64" t="s">
        <v>419</v>
      </c>
      <c r="B10" s="91" t="s">
        <v>415</v>
      </c>
      <c r="C10" s="82">
        <v>29.84</v>
      </c>
      <c r="D10" s="87">
        <f>PRODUCT((C10*0.9)*1.2)/Rates!C$3</f>
        <v>28.83597616586742</v>
      </c>
      <c r="E10" s="65" t="s">
        <v>417</v>
      </c>
    </row>
    <row r="11" spans="1:5" ht="15">
      <c r="A11" s="64" t="s">
        <v>420</v>
      </c>
      <c r="B11" s="91" t="s">
        <v>421</v>
      </c>
      <c r="C11" s="82">
        <v>34.45</v>
      </c>
      <c r="D11" s="87">
        <f>PRODUCT((C11*0.9)*1.2)/Rates!C$3</f>
        <v>33.29086390462911</v>
      </c>
      <c r="E11" s="65"/>
    </row>
    <row r="12" spans="1:5" ht="15">
      <c r="A12" s="64" t="s">
        <v>422</v>
      </c>
      <c r="B12" s="91" t="s">
        <v>421</v>
      </c>
      <c r="C12" s="82">
        <v>34.45</v>
      </c>
      <c r="D12" s="87">
        <f>PRODUCT((C12*0.9)*1.2)/Rates!C$3</f>
        <v>33.29086390462911</v>
      </c>
      <c r="E12" s="55"/>
    </row>
    <row r="13" spans="1:5" ht="15.75" thickBot="1">
      <c r="A13" s="94" t="s">
        <v>423</v>
      </c>
      <c r="B13" s="93" t="s">
        <v>424</v>
      </c>
      <c r="C13" s="73">
        <v>34.45</v>
      </c>
      <c r="D13" s="88">
        <f>PRODUCT((C13*0.9)*1.2)/Rates!C$3</f>
        <v>33.29086390462911</v>
      </c>
      <c r="E13" s="56"/>
    </row>
  </sheetData>
  <sheetProtection password="E521" sheet="1" objects="1" scenarios="1"/>
  <mergeCells count="5">
    <mergeCell ref="A5:A6"/>
    <mergeCell ref="C5:C6"/>
    <mergeCell ref="D5:D6"/>
    <mergeCell ref="E5:E6"/>
    <mergeCell ref="B5:B6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" sqref="C1:C1048576"/>
    </sheetView>
  </sheetViews>
  <sheetFormatPr defaultColWidth="9.140625" defaultRowHeight="15"/>
  <cols>
    <col min="1" max="1" width="16.8515625" style="0" customWidth="1"/>
    <col min="2" max="2" width="38.7109375" style="0" customWidth="1"/>
    <col min="3" max="3" width="13.140625" style="0" hidden="1" customWidth="1"/>
    <col min="4" max="4" width="15.00390625" style="0" customWidth="1"/>
    <col min="5" max="5" width="36.28125" style="0" customWidth="1"/>
  </cols>
  <sheetData>
    <row r="1" spans="4:5" ht="15">
      <c r="D1" s="44"/>
      <c r="E1" s="2"/>
    </row>
    <row r="2" spans="4:5" ht="15">
      <c r="D2" s="44"/>
      <c r="E2" s="2"/>
    </row>
    <row r="3" spans="4:5" ht="15">
      <c r="D3" s="44"/>
      <c r="E3" s="2"/>
    </row>
    <row r="4" spans="4:5" ht="15.75" thickBot="1">
      <c r="D4" s="44"/>
      <c r="E4" s="2"/>
    </row>
    <row r="5" spans="1:5" ht="15">
      <c r="A5" s="187" t="s">
        <v>0</v>
      </c>
      <c r="B5" s="195" t="s">
        <v>413</v>
      </c>
      <c r="C5" s="195" t="s">
        <v>5</v>
      </c>
      <c r="D5" s="189" t="s">
        <v>6</v>
      </c>
      <c r="E5" s="194" t="s">
        <v>7</v>
      </c>
    </row>
    <row r="6" spans="1:5" ht="15.75" thickBot="1">
      <c r="A6" s="188"/>
      <c r="B6" s="196"/>
      <c r="C6" s="196"/>
      <c r="D6" s="190"/>
      <c r="E6" s="210"/>
    </row>
    <row r="7" spans="1:5" ht="15">
      <c r="A7" s="61" t="s">
        <v>425</v>
      </c>
      <c r="B7" s="61" t="s">
        <v>415</v>
      </c>
      <c r="C7" s="72">
        <v>1.26</v>
      </c>
      <c r="D7" s="74">
        <f>PRODUCT((C7*0.9)*1.2)/Rates!C$3</f>
        <v>1.2176048917222837</v>
      </c>
      <c r="E7" s="62"/>
    </row>
    <row r="8" spans="1:5" ht="31.5" customHeight="1">
      <c r="A8" s="61" t="s">
        <v>426</v>
      </c>
      <c r="B8" s="98" t="s">
        <v>427</v>
      </c>
      <c r="C8" s="72">
        <v>1.26</v>
      </c>
      <c r="D8" s="74">
        <f>PRODUCT((C8*0.9)*1.2)/Rates!C$3</f>
        <v>1.2176048917222837</v>
      </c>
      <c r="E8" s="62"/>
    </row>
    <row r="9" spans="1:5" ht="15">
      <c r="A9" s="57" t="s">
        <v>428</v>
      </c>
      <c r="B9" s="99" t="s">
        <v>429</v>
      </c>
      <c r="C9" s="82">
        <v>1.26</v>
      </c>
      <c r="D9" s="74">
        <f>PRODUCT((C9*0.9)*1.2)/Rates!C$3</f>
        <v>1.2176048917222837</v>
      </c>
      <c r="E9" s="58"/>
    </row>
    <row r="10" spans="1:5" ht="15">
      <c r="A10" s="95" t="s">
        <v>430</v>
      </c>
      <c r="B10" s="95" t="s">
        <v>431</v>
      </c>
      <c r="C10" s="96">
        <v>1.26</v>
      </c>
      <c r="D10" s="74">
        <f>PRODUCT((C10*0.9)*1.2)/Rates!C$3</f>
        <v>1.2176048917222837</v>
      </c>
      <c r="E10" s="97"/>
    </row>
    <row r="11" spans="1:5" ht="15.75" thickBot="1">
      <c r="A11" s="63" t="s">
        <v>432</v>
      </c>
      <c r="B11" s="63" t="s">
        <v>433</v>
      </c>
      <c r="C11" s="73">
        <v>1.26</v>
      </c>
      <c r="D11" s="105">
        <f>PRODUCT((C11*0.9)*1.2)/Rates!C$3</f>
        <v>1.2176048917222837</v>
      </c>
      <c r="E11" s="60"/>
    </row>
  </sheetData>
  <sheetProtection password="E521" sheet="1" objects="1" scenarios="1"/>
  <mergeCells count="5">
    <mergeCell ref="A5:A6"/>
    <mergeCell ref="C5:C6"/>
    <mergeCell ref="D5:D6"/>
    <mergeCell ref="E5:E6"/>
    <mergeCell ref="B5:B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1" sqref="C1:C1048576"/>
    </sheetView>
  </sheetViews>
  <sheetFormatPr defaultColWidth="9.140625" defaultRowHeight="15"/>
  <cols>
    <col min="1" max="1" width="18.7109375" style="0" customWidth="1"/>
    <col min="2" max="2" width="39.28125" style="0" customWidth="1"/>
    <col min="3" max="3" width="15.28125" style="0" hidden="1" customWidth="1"/>
    <col min="4" max="4" width="11.57421875" style="0" customWidth="1"/>
    <col min="5" max="5" width="29.421875" style="0" customWidth="1"/>
  </cols>
  <sheetData>
    <row r="1" spans="4:5" ht="15">
      <c r="D1" s="44"/>
      <c r="E1" s="2"/>
    </row>
    <row r="2" spans="4:5" ht="15">
      <c r="D2" s="44"/>
      <c r="E2" s="2"/>
    </row>
    <row r="3" spans="4:5" ht="15">
      <c r="D3" s="44"/>
      <c r="E3" s="2"/>
    </row>
    <row r="4" spans="4:5" ht="15.75" thickBot="1">
      <c r="D4" s="44"/>
      <c r="E4" s="2"/>
    </row>
    <row r="5" spans="1:5" ht="15">
      <c r="A5" s="197" t="s">
        <v>0</v>
      </c>
      <c r="B5" s="195" t="s">
        <v>413</v>
      </c>
      <c r="C5" s="195" t="s">
        <v>5</v>
      </c>
      <c r="D5" s="189" t="s">
        <v>6</v>
      </c>
      <c r="E5" s="195" t="s">
        <v>7</v>
      </c>
    </row>
    <row r="6" spans="1:5" ht="15.75" thickBot="1">
      <c r="A6" s="198"/>
      <c r="B6" s="196"/>
      <c r="C6" s="196"/>
      <c r="D6" s="190"/>
      <c r="E6" s="196"/>
    </row>
    <row r="7" spans="1:5" ht="15">
      <c r="A7" s="66" t="s">
        <v>434</v>
      </c>
      <c r="B7" s="66" t="s">
        <v>415</v>
      </c>
      <c r="C7" s="72">
        <v>18.9</v>
      </c>
      <c r="D7" s="74">
        <f>PRODUCT((C7*0.9)*1.2)/Rates!C$3</f>
        <v>18.264073375834254</v>
      </c>
      <c r="E7" s="67"/>
    </row>
    <row r="8" spans="1:5" ht="15">
      <c r="A8" s="64" t="s">
        <v>435</v>
      </c>
      <c r="B8" s="64" t="s">
        <v>415</v>
      </c>
      <c r="C8" s="82">
        <v>18.9</v>
      </c>
      <c r="D8" s="83">
        <f>PRODUCT((C8*0.9)*1.2)/Rates!C$3</f>
        <v>18.264073375834254</v>
      </c>
      <c r="E8" s="65"/>
    </row>
    <row r="9" spans="1:5" ht="15">
      <c r="A9" s="55" t="s">
        <v>436</v>
      </c>
      <c r="B9" s="55" t="s">
        <v>415</v>
      </c>
      <c r="C9" s="84">
        <v>18.9</v>
      </c>
      <c r="D9" s="83">
        <f>PRODUCT((C9*0.9)*1.2)/Rates!C$3</f>
        <v>18.264073375834254</v>
      </c>
      <c r="E9" s="55"/>
    </row>
    <row r="10" spans="1:5" ht="15">
      <c r="A10" s="55" t="s">
        <v>437</v>
      </c>
      <c r="B10" s="55" t="s">
        <v>415</v>
      </c>
      <c r="C10" s="84">
        <v>6.72</v>
      </c>
      <c r="D10" s="83">
        <f>PRODUCT((C10*0.9)*1.2)/Rates!C$3</f>
        <v>6.493892755852181</v>
      </c>
      <c r="E10" s="55"/>
    </row>
    <row r="11" spans="1:5" ht="15">
      <c r="A11" s="55" t="s">
        <v>438</v>
      </c>
      <c r="B11" s="55" t="s">
        <v>421</v>
      </c>
      <c r="C11" s="84">
        <v>18.9</v>
      </c>
      <c r="D11" s="83">
        <f>PRODUCT((C11*0.9)*1.2)/Rates!C$3</f>
        <v>18.264073375834254</v>
      </c>
      <c r="E11" s="55"/>
    </row>
    <row r="12" spans="1:5" ht="15">
      <c r="A12" s="55" t="s">
        <v>439</v>
      </c>
      <c r="B12" s="55" t="s">
        <v>421</v>
      </c>
      <c r="C12" s="84">
        <v>6.72</v>
      </c>
      <c r="D12" s="83">
        <f>PRODUCT((C12*0.9)*1.2)/Rates!C$3</f>
        <v>6.493892755852181</v>
      </c>
      <c r="E12" s="55"/>
    </row>
    <row r="13" spans="1:5" ht="15">
      <c r="A13" s="55" t="s">
        <v>440</v>
      </c>
      <c r="B13" s="55" t="s">
        <v>421</v>
      </c>
      <c r="C13" s="84">
        <v>18.9</v>
      </c>
      <c r="D13" s="83">
        <f>PRODUCT((C13*0.9)*1.2)/Rates!C$3</f>
        <v>18.264073375834254</v>
      </c>
      <c r="E13" s="55"/>
    </row>
    <row r="14" spans="1:5" ht="15">
      <c r="A14" s="55" t="s">
        <v>441</v>
      </c>
      <c r="B14" s="55" t="s">
        <v>421</v>
      </c>
      <c r="C14" s="84">
        <v>7.98</v>
      </c>
      <c r="D14" s="83">
        <f>PRODUCT((C14*0.9)*1.2)/Rates!C$3</f>
        <v>7.711497647574463</v>
      </c>
      <c r="E14" s="55"/>
    </row>
    <row r="15" spans="1:5" ht="27" customHeight="1">
      <c r="A15" s="101" t="s">
        <v>442</v>
      </c>
      <c r="B15" s="100" t="s">
        <v>443</v>
      </c>
      <c r="C15" s="84">
        <v>18.9</v>
      </c>
      <c r="D15" s="83">
        <f>PRODUCT((C15*0.9)*1.2)/Rates!C$3</f>
        <v>18.264073375834254</v>
      </c>
      <c r="E15" s="55"/>
    </row>
    <row r="16" spans="1:5" ht="30">
      <c r="A16" s="101" t="s">
        <v>444</v>
      </c>
      <c r="B16" s="100" t="s">
        <v>445</v>
      </c>
      <c r="C16" s="84">
        <v>7.98</v>
      </c>
      <c r="D16" s="83">
        <f>PRODUCT((C16*0.9)*1.2)/Rates!C$3</f>
        <v>7.711497647574463</v>
      </c>
      <c r="E16" s="55"/>
    </row>
    <row r="17" spans="1:5" ht="15.75" thickBot="1">
      <c r="A17" s="56" t="s">
        <v>446</v>
      </c>
      <c r="B17" s="56" t="s">
        <v>433</v>
      </c>
      <c r="C17" s="85">
        <v>15.98</v>
      </c>
      <c r="D17" s="75">
        <f>PRODUCT((C17*0.9)*1.2)/Rates!C$3</f>
        <v>15.442322356922299</v>
      </c>
      <c r="E17" s="56"/>
    </row>
  </sheetData>
  <sheetProtection password="E521" sheet="1" objects="1" scenarios="1"/>
  <mergeCells count="5">
    <mergeCell ref="A5:A6"/>
    <mergeCell ref="C5:C6"/>
    <mergeCell ref="D5:D6"/>
    <mergeCell ref="E5:E6"/>
    <mergeCell ref="B5:B6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" sqref="C1:C1048576"/>
    </sheetView>
  </sheetViews>
  <sheetFormatPr defaultColWidth="9.140625" defaultRowHeight="15"/>
  <cols>
    <col min="1" max="1" width="13.7109375" style="0" customWidth="1"/>
    <col min="2" max="2" width="42.140625" style="0" customWidth="1"/>
    <col min="3" max="3" width="12.28125" style="0" hidden="1" customWidth="1"/>
    <col min="4" max="4" width="12.140625" style="0" customWidth="1"/>
    <col min="5" max="5" width="35.8515625" style="0" customWidth="1"/>
  </cols>
  <sheetData>
    <row r="1" spans="2:5" ht="15">
      <c r="B1" s="102"/>
      <c r="D1" s="44"/>
      <c r="E1" s="2"/>
    </row>
    <row r="2" spans="4:5" ht="15">
      <c r="D2" s="44"/>
      <c r="E2" s="2"/>
    </row>
    <row r="3" spans="4:5" ht="15">
      <c r="D3" s="44"/>
      <c r="E3" s="2"/>
    </row>
    <row r="4" spans="4:5" ht="15.75" thickBot="1">
      <c r="D4" s="44"/>
      <c r="E4" s="2"/>
    </row>
    <row r="5" spans="1:5" ht="15">
      <c r="A5" s="211" t="s">
        <v>0</v>
      </c>
      <c r="B5" s="197" t="s">
        <v>413</v>
      </c>
      <c r="C5" s="195" t="s">
        <v>5</v>
      </c>
      <c r="D5" s="189" t="s">
        <v>6</v>
      </c>
      <c r="E5" s="194" t="s">
        <v>7</v>
      </c>
    </row>
    <row r="6" spans="1:5" ht="15.75" thickBot="1">
      <c r="A6" s="212"/>
      <c r="B6" s="198"/>
      <c r="C6" s="196"/>
      <c r="D6" s="190"/>
      <c r="E6" s="210"/>
    </row>
    <row r="7" spans="1:5" ht="48" customHeight="1">
      <c r="A7" s="61" t="s">
        <v>89</v>
      </c>
      <c r="B7" s="98" t="s">
        <v>447</v>
      </c>
      <c r="C7" s="72">
        <v>7.14</v>
      </c>
      <c r="D7" s="74">
        <f>PRODUCT((C7*0.9)*1.2)/Rates!C$3</f>
        <v>6.899761053092941</v>
      </c>
      <c r="E7" s="62" t="s">
        <v>448</v>
      </c>
    </row>
    <row r="8" spans="1:5" ht="15">
      <c r="A8" s="57" t="s">
        <v>449</v>
      </c>
      <c r="B8" s="57" t="s">
        <v>450</v>
      </c>
      <c r="C8" s="82">
        <v>12.18</v>
      </c>
      <c r="D8" s="83">
        <f>PRODUCT((C8*0.9)*1.2)/Rates!C$3</f>
        <v>11.770180619982076</v>
      </c>
      <c r="E8" s="58" t="s">
        <v>451</v>
      </c>
    </row>
    <row r="9" spans="1:5" ht="15">
      <c r="A9" s="68" t="s">
        <v>452</v>
      </c>
      <c r="B9" s="68" t="s">
        <v>450</v>
      </c>
      <c r="C9" s="84">
        <v>12.18</v>
      </c>
      <c r="D9" s="83">
        <f>PRODUCT((C9*0.9)*1.2)/Rates!C$3</f>
        <v>11.770180619982076</v>
      </c>
      <c r="E9" s="59" t="s">
        <v>453</v>
      </c>
    </row>
    <row r="10" spans="1:5" ht="15">
      <c r="A10" s="68" t="s">
        <v>454</v>
      </c>
      <c r="B10" s="68" t="s">
        <v>455</v>
      </c>
      <c r="C10" s="84">
        <v>11.34</v>
      </c>
      <c r="D10" s="83">
        <f>PRODUCT((C10*0.9)*1.2)/Rates!C$3</f>
        <v>10.958444025500553</v>
      </c>
      <c r="E10" s="59" t="s">
        <v>456</v>
      </c>
    </row>
    <row r="11" spans="1:5" ht="15">
      <c r="A11" s="68" t="s">
        <v>457</v>
      </c>
      <c r="B11" s="68" t="s">
        <v>450</v>
      </c>
      <c r="C11" s="84">
        <v>8.4</v>
      </c>
      <c r="D11" s="83">
        <f>PRODUCT((C11*0.9)*1.2)/Rates!C$3</f>
        <v>8.117365944815226</v>
      </c>
      <c r="E11" s="59" t="s">
        <v>458</v>
      </c>
    </row>
    <row r="12" spans="1:5" ht="30">
      <c r="A12" s="57" t="s">
        <v>459</v>
      </c>
      <c r="B12" s="103" t="s">
        <v>460</v>
      </c>
      <c r="C12" s="84">
        <v>8.4</v>
      </c>
      <c r="D12" s="83">
        <f>PRODUCT((C12*0.9)*1.2)/Rates!C$3</f>
        <v>8.117365944815226</v>
      </c>
      <c r="E12" s="59" t="s">
        <v>461</v>
      </c>
    </row>
    <row r="13" spans="1:5" ht="30" customHeight="1">
      <c r="A13" s="68" t="s">
        <v>462</v>
      </c>
      <c r="B13" s="103" t="s">
        <v>463</v>
      </c>
      <c r="C13" s="84">
        <v>11.34</v>
      </c>
      <c r="D13" s="83">
        <f>PRODUCT((C13*0.9)*1.2)/Rates!C$3</f>
        <v>10.958444025500553</v>
      </c>
      <c r="E13" s="59" t="s">
        <v>464</v>
      </c>
    </row>
    <row r="14" spans="1:5" ht="30">
      <c r="A14" s="68" t="s">
        <v>204</v>
      </c>
      <c r="B14" s="103" t="s">
        <v>463</v>
      </c>
      <c r="C14" s="84">
        <v>41.17</v>
      </c>
      <c r="D14" s="83">
        <f>PRODUCT((C14*0.9)*1.2)/Rates!C$3</f>
        <v>39.78475666048129</v>
      </c>
      <c r="E14" s="59" t="s">
        <v>465</v>
      </c>
    </row>
    <row r="15" spans="1:5" ht="15">
      <c r="A15" s="68" t="s">
        <v>111</v>
      </c>
      <c r="B15" s="68" t="s">
        <v>466</v>
      </c>
      <c r="C15" s="84">
        <v>11.76</v>
      </c>
      <c r="D15" s="83">
        <f>PRODUCT((C15*0.9)*1.2)/Rates!C$3</f>
        <v>11.364312322741315</v>
      </c>
      <c r="E15" s="59" t="s">
        <v>448</v>
      </c>
    </row>
    <row r="16" spans="1:5" ht="15.75" thickBot="1">
      <c r="A16" s="63" t="s">
        <v>289</v>
      </c>
      <c r="B16" s="63" t="s">
        <v>467</v>
      </c>
      <c r="C16" s="85">
        <v>52.1</v>
      </c>
      <c r="D16" s="75">
        <f>PRODUCT((C16*0.9)*1.2)/Rates!C$3</f>
        <v>50.346995919627766</v>
      </c>
      <c r="E16" s="60" t="s">
        <v>468</v>
      </c>
    </row>
  </sheetData>
  <sheetProtection password="E521" sheet="1" objects="1" scenarios="1"/>
  <mergeCells count="5">
    <mergeCell ref="A5:A6"/>
    <mergeCell ref="C5:C6"/>
    <mergeCell ref="D5:D6"/>
    <mergeCell ref="E5:E6"/>
    <mergeCell ref="B5:B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E8"/>
  <sheetViews>
    <sheetView workbookViewId="0" topLeftCell="A1">
      <selection activeCell="E18" sqref="E18"/>
    </sheetView>
  </sheetViews>
  <sheetFormatPr defaultColWidth="9.140625" defaultRowHeight="15"/>
  <cols>
    <col min="1" max="1" width="18.8515625" style="0" customWidth="1"/>
    <col min="2" max="2" width="40.28125" style="0" customWidth="1"/>
    <col min="3" max="3" width="14.8515625" style="0" hidden="1" customWidth="1"/>
    <col min="4" max="4" width="17.00390625" style="0" customWidth="1"/>
    <col min="5" max="5" width="35.140625" style="0" customWidth="1"/>
  </cols>
  <sheetData>
    <row r="4" ht="15.75" thickBot="1"/>
    <row r="5" spans="1:5" ht="15">
      <c r="A5" s="211" t="s">
        <v>0</v>
      </c>
      <c r="B5" s="197" t="s">
        <v>413</v>
      </c>
      <c r="C5" s="195" t="s">
        <v>5</v>
      </c>
      <c r="D5" s="189" t="s">
        <v>6</v>
      </c>
      <c r="E5" s="194" t="s">
        <v>7</v>
      </c>
    </row>
    <row r="6" spans="1:5" ht="15.75" thickBot="1">
      <c r="A6" s="212"/>
      <c r="B6" s="198"/>
      <c r="C6" s="196"/>
      <c r="D6" s="190"/>
      <c r="E6" s="210"/>
    </row>
    <row r="7" spans="1:5" ht="16.5" customHeight="1">
      <c r="A7" s="61" t="s">
        <v>469</v>
      </c>
      <c r="B7" s="61" t="s">
        <v>467</v>
      </c>
      <c r="C7" s="72">
        <v>31.51</v>
      </c>
      <c r="D7" s="74">
        <f>PRODUCT((C7*0.9)*1.2)/Rates!C$3</f>
        <v>30.449785823943778</v>
      </c>
      <c r="E7" s="62" t="s">
        <v>470</v>
      </c>
    </row>
    <row r="8" spans="1:5" ht="30.75" thickBot="1">
      <c r="A8" s="70" t="s">
        <v>471</v>
      </c>
      <c r="B8" s="104" t="s">
        <v>472</v>
      </c>
      <c r="C8" s="73">
        <v>75.63</v>
      </c>
      <c r="D8" s="75">
        <f>PRODUCT((C8*0.9)*1.2)/Rates!C$3</f>
        <v>73.08528409599707</v>
      </c>
      <c r="E8" s="71"/>
    </row>
  </sheetData>
  <sheetProtection password="E521" sheet="1" objects="1" scenarios="1"/>
  <mergeCells count="5">
    <mergeCell ref="A5:A6"/>
    <mergeCell ref="C5:C6"/>
    <mergeCell ref="D5:D6"/>
    <mergeCell ref="E5:E6"/>
    <mergeCell ref="B5:B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9"/>
  <sheetViews>
    <sheetView workbookViewId="0" topLeftCell="A1">
      <selection activeCell="A1" sqref="A1:XFD1048576"/>
    </sheetView>
  </sheetViews>
  <sheetFormatPr defaultColWidth="9.140625" defaultRowHeight="15"/>
  <cols>
    <col min="1" max="1" width="35.7109375" style="0" bestFit="1" customWidth="1"/>
    <col min="2" max="2" width="5.7109375" style="0" bestFit="1" customWidth="1"/>
    <col min="3" max="3" width="14.28125" style="0" bestFit="1" customWidth="1"/>
    <col min="257" max="257" width="35.7109375" style="0" bestFit="1" customWidth="1"/>
    <col min="258" max="258" width="5.7109375" style="0" bestFit="1" customWidth="1"/>
    <col min="259" max="259" width="14.28125" style="0" bestFit="1" customWidth="1"/>
    <col min="513" max="513" width="35.7109375" style="0" bestFit="1" customWidth="1"/>
    <col min="514" max="514" width="5.7109375" style="0" bestFit="1" customWidth="1"/>
    <col min="515" max="515" width="14.28125" style="0" bestFit="1" customWidth="1"/>
    <col min="769" max="769" width="35.7109375" style="0" bestFit="1" customWidth="1"/>
    <col min="770" max="770" width="5.7109375" style="0" bestFit="1" customWidth="1"/>
    <col min="771" max="771" width="14.28125" style="0" bestFit="1" customWidth="1"/>
    <col min="1025" max="1025" width="35.7109375" style="0" bestFit="1" customWidth="1"/>
    <col min="1026" max="1026" width="5.7109375" style="0" bestFit="1" customWidth="1"/>
    <col min="1027" max="1027" width="14.28125" style="0" bestFit="1" customWidth="1"/>
    <col min="1281" max="1281" width="35.7109375" style="0" bestFit="1" customWidth="1"/>
    <col min="1282" max="1282" width="5.7109375" style="0" bestFit="1" customWidth="1"/>
    <col min="1283" max="1283" width="14.28125" style="0" bestFit="1" customWidth="1"/>
    <col min="1537" max="1537" width="35.7109375" style="0" bestFit="1" customWidth="1"/>
    <col min="1538" max="1538" width="5.7109375" style="0" bestFit="1" customWidth="1"/>
    <col min="1539" max="1539" width="14.28125" style="0" bestFit="1" customWidth="1"/>
    <col min="1793" max="1793" width="35.7109375" style="0" bestFit="1" customWidth="1"/>
    <col min="1794" max="1794" width="5.7109375" style="0" bestFit="1" customWidth="1"/>
    <col min="1795" max="1795" width="14.28125" style="0" bestFit="1" customWidth="1"/>
    <col min="2049" max="2049" width="35.7109375" style="0" bestFit="1" customWidth="1"/>
    <col min="2050" max="2050" width="5.7109375" style="0" bestFit="1" customWidth="1"/>
    <col min="2051" max="2051" width="14.28125" style="0" bestFit="1" customWidth="1"/>
    <col min="2305" max="2305" width="35.7109375" style="0" bestFit="1" customWidth="1"/>
    <col min="2306" max="2306" width="5.7109375" style="0" bestFit="1" customWidth="1"/>
    <col min="2307" max="2307" width="14.28125" style="0" bestFit="1" customWidth="1"/>
    <col min="2561" max="2561" width="35.7109375" style="0" bestFit="1" customWidth="1"/>
    <col min="2562" max="2562" width="5.7109375" style="0" bestFit="1" customWidth="1"/>
    <col min="2563" max="2563" width="14.28125" style="0" bestFit="1" customWidth="1"/>
    <col min="2817" max="2817" width="35.7109375" style="0" bestFit="1" customWidth="1"/>
    <col min="2818" max="2818" width="5.7109375" style="0" bestFit="1" customWidth="1"/>
    <col min="2819" max="2819" width="14.28125" style="0" bestFit="1" customWidth="1"/>
    <col min="3073" max="3073" width="35.7109375" style="0" bestFit="1" customWidth="1"/>
    <col min="3074" max="3074" width="5.7109375" style="0" bestFit="1" customWidth="1"/>
    <col min="3075" max="3075" width="14.28125" style="0" bestFit="1" customWidth="1"/>
    <col min="3329" max="3329" width="35.7109375" style="0" bestFit="1" customWidth="1"/>
    <col min="3330" max="3330" width="5.7109375" style="0" bestFit="1" customWidth="1"/>
    <col min="3331" max="3331" width="14.28125" style="0" bestFit="1" customWidth="1"/>
    <col min="3585" max="3585" width="35.7109375" style="0" bestFit="1" customWidth="1"/>
    <col min="3586" max="3586" width="5.7109375" style="0" bestFit="1" customWidth="1"/>
    <col min="3587" max="3587" width="14.28125" style="0" bestFit="1" customWidth="1"/>
    <col min="3841" max="3841" width="35.7109375" style="0" bestFit="1" customWidth="1"/>
    <col min="3842" max="3842" width="5.7109375" style="0" bestFit="1" customWidth="1"/>
    <col min="3843" max="3843" width="14.28125" style="0" bestFit="1" customWidth="1"/>
    <col min="4097" max="4097" width="35.7109375" style="0" bestFit="1" customWidth="1"/>
    <col min="4098" max="4098" width="5.7109375" style="0" bestFit="1" customWidth="1"/>
    <col min="4099" max="4099" width="14.28125" style="0" bestFit="1" customWidth="1"/>
    <col min="4353" max="4353" width="35.7109375" style="0" bestFit="1" customWidth="1"/>
    <col min="4354" max="4354" width="5.7109375" style="0" bestFit="1" customWidth="1"/>
    <col min="4355" max="4355" width="14.28125" style="0" bestFit="1" customWidth="1"/>
    <col min="4609" max="4609" width="35.7109375" style="0" bestFit="1" customWidth="1"/>
    <col min="4610" max="4610" width="5.7109375" style="0" bestFit="1" customWidth="1"/>
    <col min="4611" max="4611" width="14.28125" style="0" bestFit="1" customWidth="1"/>
    <col min="4865" max="4865" width="35.7109375" style="0" bestFit="1" customWidth="1"/>
    <col min="4866" max="4866" width="5.7109375" style="0" bestFit="1" customWidth="1"/>
    <col min="4867" max="4867" width="14.28125" style="0" bestFit="1" customWidth="1"/>
    <col min="5121" max="5121" width="35.7109375" style="0" bestFit="1" customWidth="1"/>
    <col min="5122" max="5122" width="5.7109375" style="0" bestFit="1" customWidth="1"/>
    <col min="5123" max="5123" width="14.28125" style="0" bestFit="1" customWidth="1"/>
    <col min="5377" max="5377" width="35.7109375" style="0" bestFit="1" customWidth="1"/>
    <col min="5378" max="5378" width="5.7109375" style="0" bestFit="1" customWidth="1"/>
    <col min="5379" max="5379" width="14.28125" style="0" bestFit="1" customWidth="1"/>
    <col min="5633" max="5633" width="35.7109375" style="0" bestFit="1" customWidth="1"/>
    <col min="5634" max="5634" width="5.7109375" style="0" bestFit="1" customWidth="1"/>
    <col min="5635" max="5635" width="14.28125" style="0" bestFit="1" customWidth="1"/>
    <col min="5889" max="5889" width="35.7109375" style="0" bestFit="1" customWidth="1"/>
    <col min="5890" max="5890" width="5.7109375" style="0" bestFit="1" customWidth="1"/>
    <col min="5891" max="5891" width="14.28125" style="0" bestFit="1" customWidth="1"/>
    <col min="6145" max="6145" width="35.7109375" style="0" bestFit="1" customWidth="1"/>
    <col min="6146" max="6146" width="5.7109375" style="0" bestFit="1" customWidth="1"/>
    <col min="6147" max="6147" width="14.28125" style="0" bestFit="1" customWidth="1"/>
    <col min="6401" max="6401" width="35.7109375" style="0" bestFit="1" customWidth="1"/>
    <col min="6402" max="6402" width="5.7109375" style="0" bestFit="1" customWidth="1"/>
    <col min="6403" max="6403" width="14.28125" style="0" bestFit="1" customWidth="1"/>
    <col min="6657" max="6657" width="35.7109375" style="0" bestFit="1" customWidth="1"/>
    <col min="6658" max="6658" width="5.7109375" style="0" bestFit="1" customWidth="1"/>
    <col min="6659" max="6659" width="14.28125" style="0" bestFit="1" customWidth="1"/>
    <col min="6913" max="6913" width="35.7109375" style="0" bestFit="1" customWidth="1"/>
    <col min="6914" max="6914" width="5.7109375" style="0" bestFit="1" customWidth="1"/>
    <col min="6915" max="6915" width="14.28125" style="0" bestFit="1" customWidth="1"/>
    <col min="7169" max="7169" width="35.7109375" style="0" bestFit="1" customWidth="1"/>
    <col min="7170" max="7170" width="5.7109375" style="0" bestFit="1" customWidth="1"/>
    <col min="7171" max="7171" width="14.28125" style="0" bestFit="1" customWidth="1"/>
    <col min="7425" max="7425" width="35.7109375" style="0" bestFit="1" customWidth="1"/>
    <col min="7426" max="7426" width="5.7109375" style="0" bestFit="1" customWidth="1"/>
    <col min="7427" max="7427" width="14.28125" style="0" bestFit="1" customWidth="1"/>
    <col min="7681" max="7681" width="35.7109375" style="0" bestFit="1" customWidth="1"/>
    <col min="7682" max="7682" width="5.7109375" style="0" bestFit="1" customWidth="1"/>
    <col min="7683" max="7683" width="14.28125" style="0" bestFit="1" customWidth="1"/>
    <col min="7937" max="7937" width="35.7109375" style="0" bestFit="1" customWidth="1"/>
    <col min="7938" max="7938" width="5.7109375" style="0" bestFit="1" customWidth="1"/>
    <col min="7939" max="7939" width="14.28125" style="0" bestFit="1" customWidth="1"/>
    <col min="8193" max="8193" width="35.7109375" style="0" bestFit="1" customWidth="1"/>
    <col min="8194" max="8194" width="5.7109375" style="0" bestFit="1" customWidth="1"/>
    <col min="8195" max="8195" width="14.28125" style="0" bestFit="1" customWidth="1"/>
    <col min="8449" max="8449" width="35.7109375" style="0" bestFit="1" customWidth="1"/>
    <col min="8450" max="8450" width="5.7109375" style="0" bestFit="1" customWidth="1"/>
    <col min="8451" max="8451" width="14.28125" style="0" bestFit="1" customWidth="1"/>
    <col min="8705" max="8705" width="35.7109375" style="0" bestFit="1" customWidth="1"/>
    <col min="8706" max="8706" width="5.7109375" style="0" bestFit="1" customWidth="1"/>
    <col min="8707" max="8707" width="14.28125" style="0" bestFit="1" customWidth="1"/>
    <col min="8961" max="8961" width="35.7109375" style="0" bestFit="1" customWidth="1"/>
    <col min="8962" max="8962" width="5.7109375" style="0" bestFit="1" customWidth="1"/>
    <col min="8963" max="8963" width="14.28125" style="0" bestFit="1" customWidth="1"/>
    <col min="9217" max="9217" width="35.7109375" style="0" bestFit="1" customWidth="1"/>
    <col min="9218" max="9218" width="5.7109375" style="0" bestFit="1" customWidth="1"/>
    <col min="9219" max="9219" width="14.28125" style="0" bestFit="1" customWidth="1"/>
    <col min="9473" max="9473" width="35.7109375" style="0" bestFit="1" customWidth="1"/>
    <col min="9474" max="9474" width="5.7109375" style="0" bestFit="1" customWidth="1"/>
    <col min="9475" max="9475" width="14.28125" style="0" bestFit="1" customWidth="1"/>
    <col min="9729" max="9729" width="35.7109375" style="0" bestFit="1" customWidth="1"/>
    <col min="9730" max="9730" width="5.7109375" style="0" bestFit="1" customWidth="1"/>
    <col min="9731" max="9731" width="14.28125" style="0" bestFit="1" customWidth="1"/>
    <col min="9985" max="9985" width="35.7109375" style="0" bestFit="1" customWidth="1"/>
    <col min="9986" max="9986" width="5.7109375" style="0" bestFit="1" customWidth="1"/>
    <col min="9987" max="9987" width="14.28125" style="0" bestFit="1" customWidth="1"/>
    <col min="10241" max="10241" width="35.7109375" style="0" bestFit="1" customWidth="1"/>
    <col min="10242" max="10242" width="5.7109375" style="0" bestFit="1" customWidth="1"/>
    <col min="10243" max="10243" width="14.28125" style="0" bestFit="1" customWidth="1"/>
    <col min="10497" max="10497" width="35.7109375" style="0" bestFit="1" customWidth="1"/>
    <col min="10498" max="10498" width="5.7109375" style="0" bestFit="1" customWidth="1"/>
    <col min="10499" max="10499" width="14.28125" style="0" bestFit="1" customWidth="1"/>
    <col min="10753" max="10753" width="35.7109375" style="0" bestFit="1" customWidth="1"/>
    <col min="10754" max="10754" width="5.7109375" style="0" bestFit="1" customWidth="1"/>
    <col min="10755" max="10755" width="14.28125" style="0" bestFit="1" customWidth="1"/>
    <col min="11009" max="11009" width="35.7109375" style="0" bestFit="1" customWidth="1"/>
    <col min="11010" max="11010" width="5.7109375" style="0" bestFit="1" customWidth="1"/>
    <col min="11011" max="11011" width="14.28125" style="0" bestFit="1" customWidth="1"/>
    <col min="11265" max="11265" width="35.7109375" style="0" bestFit="1" customWidth="1"/>
    <col min="11266" max="11266" width="5.7109375" style="0" bestFit="1" customWidth="1"/>
    <col min="11267" max="11267" width="14.28125" style="0" bestFit="1" customWidth="1"/>
    <col min="11521" max="11521" width="35.7109375" style="0" bestFit="1" customWidth="1"/>
    <col min="11522" max="11522" width="5.7109375" style="0" bestFit="1" customWidth="1"/>
    <col min="11523" max="11523" width="14.28125" style="0" bestFit="1" customWidth="1"/>
    <col min="11777" max="11777" width="35.7109375" style="0" bestFit="1" customWidth="1"/>
    <col min="11778" max="11778" width="5.7109375" style="0" bestFit="1" customWidth="1"/>
    <col min="11779" max="11779" width="14.28125" style="0" bestFit="1" customWidth="1"/>
    <col min="12033" max="12033" width="35.7109375" style="0" bestFit="1" customWidth="1"/>
    <col min="12034" max="12034" width="5.7109375" style="0" bestFit="1" customWidth="1"/>
    <col min="12035" max="12035" width="14.28125" style="0" bestFit="1" customWidth="1"/>
    <col min="12289" max="12289" width="35.7109375" style="0" bestFit="1" customWidth="1"/>
    <col min="12290" max="12290" width="5.7109375" style="0" bestFit="1" customWidth="1"/>
    <col min="12291" max="12291" width="14.28125" style="0" bestFit="1" customWidth="1"/>
    <col min="12545" max="12545" width="35.7109375" style="0" bestFit="1" customWidth="1"/>
    <col min="12546" max="12546" width="5.7109375" style="0" bestFit="1" customWidth="1"/>
    <col min="12547" max="12547" width="14.28125" style="0" bestFit="1" customWidth="1"/>
    <col min="12801" max="12801" width="35.7109375" style="0" bestFit="1" customWidth="1"/>
    <col min="12802" max="12802" width="5.7109375" style="0" bestFit="1" customWidth="1"/>
    <col min="12803" max="12803" width="14.28125" style="0" bestFit="1" customWidth="1"/>
    <col min="13057" max="13057" width="35.7109375" style="0" bestFit="1" customWidth="1"/>
    <col min="13058" max="13058" width="5.7109375" style="0" bestFit="1" customWidth="1"/>
    <col min="13059" max="13059" width="14.28125" style="0" bestFit="1" customWidth="1"/>
    <col min="13313" max="13313" width="35.7109375" style="0" bestFit="1" customWidth="1"/>
    <col min="13314" max="13314" width="5.7109375" style="0" bestFit="1" customWidth="1"/>
    <col min="13315" max="13315" width="14.28125" style="0" bestFit="1" customWidth="1"/>
    <col min="13569" max="13569" width="35.7109375" style="0" bestFit="1" customWidth="1"/>
    <col min="13570" max="13570" width="5.7109375" style="0" bestFit="1" customWidth="1"/>
    <col min="13571" max="13571" width="14.28125" style="0" bestFit="1" customWidth="1"/>
    <col min="13825" max="13825" width="35.7109375" style="0" bestFit="1" customWidth="1"/>
    <col min="13826" max="13826" width="5.7109375" style="0" bestFit="1" customWidth="1"/>
    <col min="13827" max="13827" width="14.28125" style="0" bestFit="1" customWidth="1"/>
    <col min="14081" max="14081" width="35.7109375" style="0" bestFit="1" customWidth="1"/>
    <col min="14082" max="14082" width="5.7109375" style="0" bestFit="1" customWidth="1"/>
    <col min="14083" max="14083" width="14.28125" style="0" bestFit="1" customWidth="1"/>
    <col min="14337" max="14337" width="35.7109375" style="0" bestFit="1" customWidth="1"/>
    <col min="14338" max="14338" width="5.7109375" style="0" bestFit="1" customWidth="1"/>
    <col min="14339" max="14339" width="14.28125" style="0" bestFit="1" customWidth="1"/>
    <col min="14593" max="14593" width="35.7109375" style="0" bestFit="1" customWidth="1"/>
    <col min="14594" max="14594" width="5.7109375" style="0" bestFit="1" customWidth="1"/>
    <col min="14595" max="14595" width="14.28125" style="0" bestFit="1" customWidth="1"/>
    <col min="14849" max="14849" width="35.7109375" style="0" bestFit="1" customWidth="1"/>
    <col min="14850" max="14850" width="5.7109375" style="0" bestFit="1" customWidth="1"/>
    <col min="14851" max="14851" width="14.28125" style="0" bestFit="1" customWidth="1"/>
    <col min="15105" max="15105" width="35.7109375" style="0" bestFit="1" customWidth="1"/>
    <col min="15106" max="15106" width="5.7109375" style="0" bestFit="1" customWidth="1"/>
    <col min="15107" max="15107" width="14.28125" style="0" bestFit="1" customWidth="1"/>
    <col min="15361" max="15361" width="35.7109375" style="0" bestFit="1" customWidth="1"/>
    <col min="15362" max="15362" width="5.7109375" style="0" bestFit="1" customWidth="1"/>
    <col min="15363" max="15363" width="14.28125" style="0" bestFit="1" customWidth="1"/>
    <col min="15617" max="15617" width="35.7109375" style="0" bestFit="1" customWidth="1"/>
    <col min="15618" max="15618" width="5.7109375" style="0" bestFit="1" customWidth="1"/>
    <col min="15619" max="15619" width="14.28125" style="0" bestFit="1" customWidth="1"/>
    <col min="15873" max="15873" width="35.7109375" style="0" bestFit="1" customWidth="1"/>
    <col min="15874" max="15874" width="5.7109375" style="0" bestFit="1" customWidth="1"/>
    <col min="15875" max="15875" width="14.28125" style="0" bestFit="1" customWidth="1"/>
    <col min="16129" max="16129" width="35.7109375" style="0" bestFit="1" customWidth="1"/>
    <col min="16130" max="16130" width="5.7109375" style="0" bestFit="1" customWidth="1"/>
    <col min="16131" max="16131" width="14.28125" style="0" bestFit="1" customWidth="1"/>
  </cols>
  <sheetData>
    <row r="1" spans="1:3" ht="12.75">
      <c r="A1" t="s">
        <v>473</v>
      </c>
      <c r="B1" t="s">
        <v>474</v>
      </c>
      <c r="C1" t="s">
        <v>475</v>
      </c>
    </row>
    <row r="2" spans="1:3" ht="12.75">
      <c r="A2" t="s">
        <v>476</v>
      </c>
      <c r="B2" t="s">
        <v>477</v>
      </c>
      <c r="C2">
        <v>1.26295357</v>
      </c>
    </row>
    <row r="3" spans="1:3" ht="12.75">
      <c r="A3" t="s">
        <v>478</v>
      </c>
      <c r="B3" t="s">
        <v>479</v>
      </c>
      <c r="C3">
        <v>1.11760392</v>
      </c>
    </row>
    <row r="4" spans="1:3" ht="12.75">
      <c r="A4" t="s">
        <v>484</v>
      </c>
      <c r="B4" t="s">
        <v>485</v>
      </c>
      <c r="C4">
        <v>1.24607523</v>
      </c>
    </row>
    <row r="5" spans="1:3" ht="12.75">
      <c r="A5" t="s">
        <v>482</v>
      </c>
      <c r="B5" t="s">
        <v>483</v>
      </c>
      <c r="C5">
        <v>1.80759188</v>
      </c>
    </row>
    <row r="6" spans="1:3" ht="12.75">
      <c r="A6" t="s">
        <v>480</v>
      </c>
      <c r="B6" t="s">
        <v>481</v>
      </c>
      <c r="C6">
        <v>1.65821388</v>
      </c>
    </row>
    <row r="7" spans="1:3" ht="12.75">
      <c r="A7" t="s">
        <v>486</v>
      </c>
      <c r="B7" t="s">
        <v>487</v>
      </c>
      <c r="C7">
        <v>136.72291814</v>
      </c>
    </row>
    <row r="8" spans="1:3" ht="12.75">
      <c r="A8" t="s">
        <v>585</v>
      </c>
      <c r="B8" t="s">
        <v>586</v>
      </c>
      <c r="C8">
        <v>3.63883147</v>
      </c>
    </row>
    <row r="9" spans="1:3" ht="12.75">
      <c r="A9" t="s">
        <v>711</v>
      </c>
      <c r="B9" t="s">
        <v>712</v>
      </c>
      <c r="C9">
        <v>11.07751133</v>
      </c>
    </row>
    <row r="10" spans="1:3" ht="12.75">
      <c r="A10" t="s">
        <v>713</v>
      </c>
      <c r="B10" t="s">
        <v>714</v>
      </c>
      <c r="C10">
        <v>2.29086676</v>
      </c>
    </row>
    <row r="11" spans="1:3" ht="12.75">
      <c r="A11" t="s">
        <v>715</v>
      </c>
      <c r="B11" t="s">
        <v>716</v>
      </c>
      <c r="C11" s="50">
        <v>16.38875166</v>
      </c>
    </row>
    <row r="12" spans="1:3" ht="12.75">
      <c r="A12" t="s">
        <v>717</v>
      </c>
      <c r="B12" t="s">
        <v>718</v>
      </c>
      <c r="C12" s="50">
        <v>315.97373588</v>
      </c>
    </row>
    <row r="13" spans="1:3" ht="12.75">
      <c r="A13" t="s">
        <v>603</v>
      </c>
      <c r="B13" t="s">
        <v>604</v>
      </c>
      <c r="C13">
        <v>149.90864835</v>
      </c>
    </row>
    <row r="14" spans="1:3" ht="12.75">
      <c r="A14" t="s">
        <v>523</v>
      </c>
      <c r="B14" t="s">
        <v>524</v>
      </c>
      <c r="C14" s="50">
        <v>4.73224452</v>
      </c>
    </row>
    <row r="15" spans="1:3" ht="12.75">
      <c r="A15" t="s">
        <v>591</v>
      </c>
      <c r="B15" t="s">
        <v>592</v>
      </c>
      <c r="C15" s="50">
        <v>7.19622319</v>
      </c>
    </row>
    <row r="16" spans="1:3" ht="12.75">
      <c r="A16" t="s">
        <v>719</v>
      </c>
      <c r="B16" t="s">
        <v>720</v>
      </c>
      <c r="C16" s="50">
        <v>106.79519801</v>
      </c>
    </row>
    <row r="17" spans="1:3" ht="12.75">
      <c r="A17" t="s">
        <v>721</v>
      </c>
      <c r="B17" t="s">
        <v>722</v>
      </c>
      <c r="C17" s="50">
        <v>3.61048239</v>
      </c>
    </row>
    <row r="18" spans="1:3" ht="12.75">
      <c r="A18" t="s">
        <v>723</v>
      </c>
      <c r="B18" t="s">
        <v>724</v>
      </c>
      <c r="C18" s="50">
        <v>27.31772932</v>
      </c>
    </row>
    <row r="19" spans="1:3" ht="12.75">
      <c r="A19" t="s">
        <v>725</v>
      </c>
      <c r="B19" t="s">
        <v>726</v>
      </c>
      <c r="C19" s="50">
        <v>225.27146306</v>
      </c>
    </row>
    <row r="20" spans="1:3" ht="12.75">
      <c r="A20" t="s">
        <v>727</v>
      </c>
      <c r="B20" t="s">
        <v>728</v>
      </c>
      <c r="C20" s="50">
        <v>135.89276305</v>
      </c>
    </row>
    <row r="21" spans="1:3" ht="12.75">
      <c r="A21" t="s">
        <v>729</v>
      </c>
      <c r="B21" t="s">
        <v>730</v>
      </c>
      <c r="C21" s="50">
        <v>5177.55872999</v>
      </c>
    </row>
    <row r="22" spans="1:3" ht="12.75">
      <c r="A22" t="s">
        <v>553</v>
      </c>
      <c r="B22" t="s">
        <v>554</v>
      </c>
      <c r="C22" s="50">
        <v>1.70984338</v>
      </c>
    </row>
    <row r="23" spans="1:3" ht="12.75">
      <c r="A23" t="s">
        <v>639</v>
      </c>
      <c r="B23" t="s">
        <v>640</v>
      </c>
      <c r="C23" s="50">
        <v>1.71219686</v>
      </c>
    </row>
    <row r="24" spans="1:3" ht="12.75">
      <c r="A24" t="s">
        <v>565</v>
      </c>
      <c r="B24" t="s">
        <v>566</v>
      </c>
      <c r="C24" s="50">
        <v>17848.17811365</v>
      </c>
    </row>
    <row r="25" spans="1:3" ht="12.75">
      <c r="A25" t="s">
        <v>623</v>
      </c>
      <c r="B25" t="s">
        <v>624</v>
      </c>
      <c r="C25" s="50">
        <v>482.3058559</v>
      </c>
    </row>
    <row r="26" spans="1:3" ht="12.75">
      <c r="A26" t="s">
        <v>731</v>
      </c>
      <c r="B26" t="s">
        <v>575</v>
      </c>
      <c r="C26" s="50">
        <v>7832.95600222</v>
      </c>
    </row>
    <row r="27" spans="1:3" ht="12.75">
      <c r="A27" t="s">
        <v>490</v>
      </c>
      <c r="B27" t="s">
        <v>491</v>
      </c>
      <c r="C27" s="50">
        <v>2.70777994</v>
      </c>
    </row>
    <row r="28" spans="1:3" ht="12.75">
      <c r="A28" t="s">
        <v>732</v>
      </c>
      <c r="B28" t="s">
        <v>733</v>
      </c>
      <c r="C28" s="50">
        <v>2087.87218795</v>
      </c>
    </row>
    <row r="29" spans="1:3" ht="12.75">
      <c r="A29" t="s">
        <v>734</v>
      </c>
      <c r="B29" t="s">
        <v>735</v>
      </c>
      <c r="C29" s="50">
        <v>18.11454161</v>
      </c>
    </row>
    <row r="30" spans="1:3" ht="12.75">
      <c r="A30" t="s">
        <v>631</v>
      </c>
      <c r="B30" t="s">
        <v>632</v>
      </c>
      <c r="C30" s="50">
        <v>140.31863564</v>
      </c>
    </row>
    <row r="31" spans="1:3" ht="12.75">
      <c r="A31" t="s">
        <v>557</v>
      </c>
      <c r="B31" t="s">
        <v>558</v>
      </c>
      <c r="C31" s="50">
        <v>4038.77724061</v>
      </c>
    </row>
    <row r="32" spans="1:3" ht="12.75">
      <c r="A32" t="s">
        <v>593</v>
      </c>
      <c r="B32" t="s">
        <v>594</v>
      </c>
      <c r="C32" s="50">
        <v>64.50035847</v>
      </c>
    </row>
    <row r="33" spans="1:3" ht="12.75">
      <c r="A33" t="s">
        <v>621</v>
      </c>
      <c r="B33" t="s">
        <v>622</v>
      </c>
      <c r="C33" s="50">
        <v>4.41590991</v>
      </c>
    </row>
    <row r="34" spans="1:3" ht="12.75">
      <c r="A34" t="s">
        <v>633</v>
      </c>
      <c r="B34" t="s">
        <v>634</v>
      </c>
      <c r="C34" s="50">
        <v>8.71345654</v>
      </c>
    </row>
    <row r="35" spans="1:3" ht="12.75">
      <c r="A35" t="s">
        <v>736</v>
      </c>
      <c r="B35" t="s">
        <v>737</v>
      </c>
      <c r="C35" s="50">
        <v>247.28236226</v>
      </c>
    </row>
    <row r="36" spans="1:3" ht="12.75">
      <c r="A36" t="s">
        <v>738</v>
      </c>
      <c r="B36" t="s">
        <v>739</v>
      </c>
      <c r="C36" s="50">
        <v>200.60086849</v>
      </c>
    </row>
    <row r="37" spans="1:3" ht="12.75">
      <c r="A37" t="s">
        <v>740</v>
      </c>
      <c r="B37" t="s">
        <v>741</v>
      </c>
      <c r="C37" s="50">
        <v>19.07521637</v>
      </c>
    </row>
    <row r="38" spans="1:3" ht="12.75">
      <c r="A38" t="s">
        <v>742</v>
      </c>
      <c r="B38" t="s">
        <v>743</v>
      </c>
      <c r="C38" s="50">
        <v>732.01069309</v>
      </c>
    </row>
    <row r="39" spans="1:3" ht="12.75">
      <c r="A39" t="s">
        <v>619</v>
      </c>
      <c r="B39" t="s">
        <v>620</v>
      </c>
      <c r="C39" s="50">
        <v>87.12728082</v>
      </c>
    </row>
    <row r="40" spans="1:3" ht="12.75">
      <c r="A40" t="s">
        <v>587</v>
      </c>
      <c r="B40" t="s">
        <v>588</v>
      </c>
      <c r="C40" s="50">
        <v>2.52854533</v>
      </c>
    </row>
    <row r="41" spans="1:3" ht="12.75">
      <c r="A41" t="s">
        <v>595</v>
      </c>
      <c r="B41" t="s">
        <v>596</v>
      </c>
      <c r="C41" s="50">
        <v>39.16059401</v>
      </c>
    </row>
    <row r="42" spans="1:3" ht="12.75">
      <c r="A42" t="s">
        <v>625</v>
      </c>
      <c r="B42" t="s">
        <v>626</v>
      </c>
      <c r="C42" s="50">
        <v>33.0795724</v>
      </c>
    </row>
    <row r="43" spans="1:3" ht="12.75">
      <c r="A43" t="s">
        <v>744</v>
      </c>
      <c r="B43" t="s">
        <v>745</v>
      </c>
      <c r="C43" s="50">
        <v>1505.0965412</v>
      </c>
    </row>
    <row r="44" spans="1:3" ht="12.75">
      <c r="A44" t="s">
        <v>746</v>
      </c>
      <c r="B44" t="s">
        <v>747</v>
      </c>
      <c r="C44" s="50">
        <v>103.13055489</v>
      </c>
    </row>
    <row r="45" spans="1:3" ht="12.75">
      <c r="A45" t="s">
        <v>643</v>
      </c>
      <c r="B45" t="s">
        <v>644</v>
      </c>
      <c r="C45" s="50">
        <v>8.57936638</v>
      </c>
    </row>
    <row r="46" spans="1:3" ht="12.75">
      <c r="A46" t="s">
        <v>748</v>
      </c>
      <c r="B46" t="s">
        <v>749</v>
      </c>
      <c r="C46" s="50">
        <v>118.69553389</v>
      </c>
    </row>
    <row r="47" spans="1:3" ht="12.75">
      <c r="A47" t="s">
        <v>750</v>
      </c>
      <c r="B47" t="s">
        <v>751</v>
      </c>
      <c r="C47" s="50">
        <v>10.18408699</v>
      </c>
    </row>
    <row r="48" spans="1:3" ht="12.75">
      <c r="A48" t="s">
        <v>752</v>
      </c>
      <c r="B48" t="s">
        <v>753</v>
      </c>
      <c r="C48">
        <v>3.32364113</v>
      </c>
    </row>
    <row r="49" spans="1:3" ht="12.75">
      <c r="A49" t="s">
        <v>573</v>
      </c>
      <c r="B49" t="s">
        <v>574</v>
      </c>
      <c r="C49" s="50">
        <v>5.22733273</v>
      </c>
    </row>
    <row r="50" spans="1:3" ht="12.75">
      <c r="A50" t="s">
        <v>561</v>
      </c>
      <c r="B50" t="s">
        <v>562</v>
      </c>
      <c r="C50" s="50">
        <v>360.48148481</v>
      </c>
    </row>
    <row r="51" spans="1:3" ht="12.75">
      <c r="A51" t="s">
        <v>597</v>
      </c>
      <c r="B51" t="s">
        <v>598</v>
      </c>
      <c r="C51" s="50">
        <v>387.9076983</v>
      </c>
    </row>
    <row r="52" spans="1:3" ht="12.75">
      <c r="A52" t="s">
        <v>551</v>
      </c>
      <c r="B52" t="s">
        <v>552</v>
      </c>
      <c r="C52" s="50">
        <v>12.12646902</v>
      </c>
    </row>
    <row r="53" spans="1:3" ht="12.75">
      <c r="A53" t="s">
        <v>754</v>
      </c>
      <c r="B53" t="s">
        <v>755</v>
      </c>
      <c r="C53" s="50">
        <v>36.52170273</v>
      </c>
    </row>
    <row r="54" spans="1:3" ht="12.75">
      <c r="A54" t="s">
        <v>756</v>
      </c>
      <c r="B54" t="s">
        <v>757</v>
      </c>
      <c r="C54">
        <v>123.96400406</v>
      </c>
    </row>
    <row r="55" spans="1:3" ht="12.75">
      <c r="A55" t="s">
        <v>758</v>
      </c>
      <c r="B55" t="s">
        <v>759</v>
      </c>
      <c r="C55" s="50">
        <v>983.39298993</v>
      </c>
    </row>
    <row r="56" spans="1:3" ht="12.75">
      <c r="A56" t="s">
        <v>549</v>
      </c>
      <c r="B56" t="s">
        <v>550</v>
      </c>
      <c r="C56" s="50">
        <v>9.74911983</v>
      </c>
    </row>
    <row r="57" spans="1:3" ht="12.75">
      <c r="A57" t="s">
        <v>760</v>
      </c>
      <c r="B57" t="s">
        <v>761</v>
      </c>
      <c r="C57" s="50">
        <v>2.17769992</v>
      </c>
    </row>
    <row r="58" spans="1:3" ht="12.75">
      <c r="A58" t="s">
        <v>520</v>
      </c>
      <c r="B58" t="s">
        <v>521</v>
      </c>
      <c r="C58" s="50">
        <v>10.79076293</v>
      </c>
    </row>
    <row r="59" spans="1:3" ht="12.75">
      <c r="A59" t="s">
        <v>648</v>
      </c>
      <c r="B59" t="s">
        <v>649</v>
      </c>
      <c r="C59" s="50">
        <v>8.24247292</v>
      </c>
    </row>
    <row r="60" spans="1:3" ht="12.75">
      <c r="A60" t="s">
        <v>617</v>
      </c>
      <c r="B60" t="s">
        <v>618</v>
      </c>
      <c r="C60" s="50">
        <v>2.5839095</v>
      </c>
    </row>
    <row r="61" spans="1:3" ht="12.75">
      <c r="A61" t="s">
        <v>613</v>
      </c>
      <c r="B61" t="s">
        <v>614</v>
      </c>
      <c r="C61" s="50">
        <v>131.36686685</v>
      </c>
    </row>
    <row r="62" spans="1:3" ht="12.75">
      <c r="A62" t="s">
        <v>762</v>
      </c>
      <c r="B62" t="s">
        <v>763</v>
      </c>
      <c r="C62" s="50">
        <v>68.51409665</v>
      </c>
    </row>
    <row r="63" spans="1:3" ht="12.75">
      <c r="A63" t="s">
        <v>599</v>
      </c>
      <c r="B63" t="s">
        <v>600</v>
      </c>
      <c r="C63" s="50">
        <v>132.93633922</v>
      </c>
    </row>
    <row r="64" spans="1:3" ht="12.75">
      <c r="A64" t="s">
        <v>496</v>
      </c>
      <c r="B64" t="s">
        <v>497</v>
      </c>
      <c r="C64" s="50">
        <v>1919.86306325</v>
      </c>
    </row>
    <row r="65" spans="1:3" ht="12.75">
      <c r="A65" t="s">
        <v>635</v>
      </c>
      <c r="B65" t="s">
        <v>636</v>
      </c>
      <c r="C65">
        <v>0.48812754</v>
      </c>
    </row>
    <row r="66" spans="1:3" ht="12.75">
      <c r="A66" t="s">
        <v>607</v>
      </c>
      <c r="B66" t="s">
        <v>608</v>
      </c>
      <c r="C66" s="50">
        <v>13.41730525</v>
      </c>
    </row>
    <row r="67" spans="1:3" ht="12.75">
      <c r="A67" t="s">
        <v>581</v>
      </c>
      <c r="B67" t="s">
        <v>582</v>
      </c>
      <c r="C67" s="50">
        <v>79.75038346</v>
      </c>
    </row>
    <row r="68" spans="1:3" ht="12.75">
      <c r="A68" t="s">
        <v>537</v>
      </c>
      <c r="B68" t="s">
        <v>538</v>
      </c>
      <c r="C68" s="50">
        <v>9.85435656</v>
      </c>
    </row>
    <row r="69" spans="1:3" ht="12.75">
      <c r="A69" t="s">
        <v>502</v>
      </c>
      <c r="B69" t="s">
        <v>503</v>
      </c>
      <c r="C69" s="50">
        <v>602.10838511</v>
      </c>
    </row>
    <row r="70" spans="1:3" ht="12.75">
      <c r="A70" t="s">
        <v>543</v>
      </c>
      <c r="B70" t="s">
        <v>544</v>
      </c>
      <c r="C70">
        <v>53.54544693</v>
      </c>
    </row>
    <row r="71" spans="1:3" ht="12.75">
      <c r="A71" t="s">
        <v>764</v>
      </c>
      <c r="B71" t="s">
        <v>765</v>
      </c>
      <c r="C71" s="50">
        <v>2.55067227</v>
      </c>
    </row>
    <row r="72" spans="1:3" ht="12.75">
      <c r="A72" t="s">
        <v>766</v>
      </c>
      <c r="B72" t="s">
        <v>767</v>
      </c>
      <c r="C72" s="50">
        <v>549.19853735</v>
      </c>
    </row>
    <row r="73" spans="1:3" ht="12.75">
      <c r="A73" t="s">
        <v>768</v>
      </c>
      <c r="B73" t="s">
        <v>769</v>
      </c>
      <c r="C73" s="50">
        <v>11468.16752513</v>
      </c>
    </row>
    <row r="74" spans="1:3" ht="12.75">
      <c r="A74" t="s">
        <v>770</v>
      </c>
      <c r="B74" t="s">
        <v>771</v>
      </c>
      <c r="C74">
        <v>19.56251074</v>
      </c>
    </row>
    <row r="75" spans="1:3" ht="12.75">
      <c r="A75" t="s">
        <v>611</v>
      </c>
      <c r="B75" t="s">
        <v>612</v>
      </c>
      <c r="C75" s="50">
        <v>858.69237895</v>
      </c>
    </row>
    <row r="76" spans="1:3" ht="12.75">
      <c r="A76" t="s">
        <v>641</v>
      </c>
      <c r="B76" t="s">
        <v>642</v>
      </c>
      <c r="C76" s="50">
        <v>11.75847003</v>
      </c>
    </row>
    <row r="77" spans="1:3" ht="12.75">
      <c r="A77" t="s">
        <v>650</v>
      </c>
      <c r="B77" t="s">
        <v>651</v>
      </c>
      <c r="C77" s="50">
        <v>24.15066134</v>
      </c>
    </row>
    <row r="78" spans="1:3" ht="12.75">
      <c r="A78" t="s">
        <v>506</v>
      </c>
      <c r="B78" t="s">
        <v>507</v>
      </c>
      <c r="C78" s="50">
        <v>22.82717302</v>
      </c>
    </row>
    <row r="79" spans="1:3" ht="12.75">
      <c r="A79" t="s">
        <v>645</v>
      </c>
      <c r="B79" t="s">
        <v>772</v>
      </c>
      <c r="C79" s="50">
        <v>8263.76026252</v>
      </c>
    </row>
    <row r="80" spans="1:3" ht="12.75">
      <c r="A80" t="s">
        <v>605</v>
      </c>
      <c r="B80" t="s">
        <v>606</v>
      </c>
      <c r="C80" s="50">
        <v>165.42931552</v>
      </c>
    </row>
    <row r="81" spans="1:3" ht="12.75">
      <c r="A81" t="s">
        <v>773</v>
      </c>
      <c r="B81" t="s">
        <v>774</v>
      </c>
      <c r="C81" s="50">
        <v>0.99800756</v>
      </c>
    </row>
    <row r="82" spans="1:3" ht="12.75">
      <c r="A82" t="s">
        <v>775</v>
      </c>
      <c r="B82" t="s">
        <v>776</v>
      </c>
      <c r="C82" s="50">
        <v>78.47638604</v>
      </c>
    </row>
    <row r="83" spans="1:3" ht="12.75">
      <c r="A83" t="s">
        <v>777</v>
      </c>
      <c r="B83" t="s">
        <v>778</v>
      </c>
      <c r="C83" s="50">
        <v>129.26276492</v>
      </c>
    </row>
    <row r="84" spans="1:3" ht="12.75">
      <c r="A84" t="s">
        <v>615</v>
      </c>
      <c r="B84" t="s">
        <v>616</v>
      </c>
      <c r="C84" s="50">
        <v>8.32193669</v>
      </c>
    </row>
    <row r="85" spans="1:3" ht="12.75">
      <c r="A85" t="s">
        <v>531</v>
      </c>
      <c r="B85" t="s">
        <v>532</v>
      </c>
      <c r="C85" s="50">
        <v>4.63835492</v>
      </c>
    </row>
    <row r="86" spans="1:3" ht="12.75">
      <c r="A86" t="s">
        <v>652</v>
      </c>
      <c r="B86" t="s">
        <v>653</v>
      </c>
      <c r="C86">
        <v>731.3133123</v>
      </c>
    </row>
    <row r="87" spans="1:3" ht="12.75">
      <c r="A87" t="s">
        <v>510</v>
      </c>
      <c r="B87" t="s">
        <v>511</v>
      </c>
      <c r="C87" s="50">
        <v>10827.48416877</v>
      </c>
    </row>
    <row r="88" spans="1:3" ht="12.75">
      <c r="A88" t="s">
        <v>779</v>
      </c>
      <c r="B88" t="s">
        <v>522</v>
      </c>
      <c r="C88" s="50">
        <v>41.78189553</v>
      </c>
    </row>
    <row r="89" spans="1:3" ht="12.75">
      <c r="A89" t="s">
        <v>780</v>
      </c>
      <c r="B89" t="s">
        <v>781</v>
      </c>
      <c r="C89">
        <v>9.45969587</v>
      </c>
    </row>
    <row r="90" spans="1:3" ht="12.75">
      <c r="A90" t="s">
        <v>782</v>
      </c>
      <c r="B90" t="s">
        <v>783</v>
      </c>
      <c r="C90" s="50">
        <v>650.38648704</v>
      </c>
    </row>
    <row r="91" spans="1:3" ht="12.75">
      <c r="A91" t="s">
        <v>784</v>
      </c>
      <c r="B91" t="s">
        <v>785</v>
      </c>
      <c r="C91">
        <v>2.86151239</v>
      </c>
    </row>
    <row r="92" spans="1:3" ht="12.75">
      <c r="A92" t="s">
        <v>786</v>
      </c>
      <c r="B92" t="s">
        <v>787</v>
      </c>
      <c r="C92" s="50">
        <v>4710.14023354</v>
      </c>
    </row>
    <row r="93" spans="1:3" ht="12.75">
      <c r="A93" t="s">
        <v>545</v>
      </c>
      <c r="B93" t="s">
        <v>546</v>
      </c>
      <c r="C93" s="50">
        <v>8.6675408</v>
      </c>
    </row>
    <row r="94" spans="1:3" ht="12.75">
      <c r="A94" t="s">
        <v>512</v>
      </c>
      <c r="B94" t="s">
        <v>513</v>
      </c>
      <c r="C94">
        <v>0.38309914</v>
      </c>
    </row>
    <row r="95" spans="1:3" ht="12.75">
      <c r="A95" t="s">
        <v>589</v>
      </c>
      <c r="B95" t="s">
        <v>590</v>
      </c>
      <c r="C95" s="50">
        <v>2.18198436</v>
      </c>
    </row>
    <row r="96" spans="1:3" ht="12.75">
      <c r="A96" t="s">
        <v>654</v>
      </c>
      <c r="B96" t="s">
        <v>655</v>
      </c>
      <c r="C96">
        <v>4.28847028</v>
      </c>
    </row>
    <row r="97" spans="1:3" ht="12.75">
      <c r="A97" t="s">
        <v>571</v>
      </c>
      <c r="B97" t="s">
        <v>572</v>
      </c>
      <c r="C97">
        <v>21.03009505</v>
      </c>
    </row>
    <row r="98" spans="1:3" ht="12.75">
      <c r="A98" t="s">
        <v>627</v>
      </c>
      <c r="B98" t="s">
        <v>628</v>
      </c>
      <c r="C98" s="50">
        <v>1.75142817</v>
      </c>
    </row>
    <row r="99" spans="1:3" ht="12.75">
      <c r="A99" t="s">
        <v>555</v>
      </c>
      <c r="B99" t="s">
        <v>556</v>
      </c>
      <c r="C99">
        <v>1.26473664</v>
      </c>
    </row>
    <row r="100" spans="1:3" ht="12.75">
      <c r="A100" t="s">
        <v>788</v>
      </c>
      <c r="B100" t="s">
        <v>789</v>
      </c>
      <c r="C100" s="50">
        <v>10.15359571</v>
      </c>
    </row>
    <row r="101" spans="1:3" ht="12.75">
      <c r="A101" t="s">
        <v>790</v>
      </c>
      <c r="B101" t="s">
        <v>791</v>
      </c>
      <c r="C101" s="50">
        <v>11041.44501257</v>
      </c>
    </row>
    <row r="102" spans="1:3" ht="12.75">
      <c r="A102" t="s">
        <v>792</v>
      </c>
      <c r="B102" t="s">
        <v>793</v>
      </c>
      <c r="C102">
        <v>1.26473664</v>
      </c>
    </row>
    <row r="103" spans="1:3" ht="12.75">
      <c r="A103" t="s">
        <v>794</v>
      </c>
      <c r="B103" t="s">
        <v>795</v>
      </c>
      <c r="C103">
        <v>145.05136733</v>
      </c>
    </row>
    <row r="104" spans="1:3" ht="12.75">
      <c r="A104" t="s">
        <v>576</v>
      </c>
      <c r="B104" t="s">
        <v>577</v>
      </c>
      <c r="C104" s="50">
        <v>1.89138327</v>
      </c>
    </row>
    <row r="105" spans="1:3" ht="12.75">
      <c r="A105" t="s">
        <v>504</v>
      </c>
      <c r="B105" t="s">
        <v>505</v>
      </c>
      <c r="C105" s="50">
        <v>158.01575236</v>
      </c>
    </row>
    <row r="106" spans="1:3" ht="12.75">
      <c r="A106" t="s">
        <v>579</v>
      </c>
      <c r="B106" t="s">
        <v>580</v>
      </c>
      <c r="C106" s="50">
        <v>201.8506719</v>
      </c>
    </row>
    <row r="107" spans="1:3" ht="12.75">
      <c r="A107" t="s">
        <v>601</v>
      </c>
      <c r="B107" t="s">
        <v>602</v>
      </c>
      <c r="C107">
        <v>6.8288</v>
      </c>
    </row>
    <row r="108" spans="1:3" ht="12.75">
      <c r="A108" t="s">
        <v>796</v>
      </c>
      <c r="B108" t="s">
        <v>797</v>
      </c>
      <c r="C108">
        <v>63.90069119</v>
      </c>
    </row>
    <row r="109" spans="1:3" ht="12.75">
      <c r="A109" t="s">
        <v>798</v>
      </c>
      <c r="B109" t="s">
        <v>799</v>
      </c>
      <c r="C109" s="50">
        <v>2323.9458421</v>
      </c>
    </row>
    <row r="110" spans="1:3" ht="12.75">
      <c r="A110" t="s">
        <v>800</v>
      </c>
      <c r="B110" t="s">
        <v>801</v>
      </c>
      <c r="C110">
        <v>431.62012322</v>
      </c>
    </row>
    <row r="111" spans="1:3" ht="12.75">
      <c r="A111" t="s">
        <v>637</v>
      </c>
      <c r="B111" t="s">
        <v>638</v>
      </c>
      <c r="C111">
        <v>4.63745004</v>
      </c>
    </row>
    <row r="112" spans="1:3" ht="12.75">
      <c r="A112" t="s">
        <v>525</v>
      </c>
      <c r="B112" t="s">
        <v>526</v>
      </c>
      <c r="C112">
        <v>4.73677371</v>
      </c>
    </row>
    <row r="113" spans="1:3" ht="12.75">
      <c r="A113" t="s">
        <v>533</v>
      </c>
      <c r="B113" t="s">
        <v>534</v>
      </c>
      <c r="C113" s="50">
        <v>4.84506378</v>
      </c>
    </row>
    <row r="114" spans="1:3" ht="12.75">
      <c r="A114" t="s">
        <v>559</v>
      </c>
      <c r="B114" t="s">
        <v>560</v>
      </c>
      <c r="C114">
        <v>2.14331693</v>
      </c>
    </row>
    <row r="115" spans="1:3" ht="12.75">
      <c r="A115" t="s">
        <v>514</v>
      </c>
      <c r="B115" t="s">
        <v>515</v>
      </c>
      <c r="C115" s="50">
        <v>0.8962839</v>
      </c>
    </row>
    <row r="116" spans="1:3" ht="12.75">
      <c r="A116" t="s">
        <v>488</v>
      </c>
      <c r="B116" t="s">
        <v>489</v>
      </c>
      <c r="C116">
        <v>1.26473664</v>
      </c>
    </row>
    <row r="117" spans="1:3" ht="12.75">
      <c r="A117" t="s">
        <v>802</v>
      </c>
      <c r="B117" t="s">
        <v>803</v>
      </c>
      <c r="C117" s="50">
        <v>11580.05208635</v>
      </c>
    </row>
    <row r="118" spans="1:3" ht="12.75">
      <c r="A118" t="s">
        <v>492</v>
      </c>
      <c r="B118" t="s">
        <v>493</v>
      </c>
      <c r="C118">
        <v>30.9707851</v>
      </c>
    </row>
    <row r="119" spans="1:3" ht="12.75">
      <c r="A119" t="s">
        <v>527</v>
      </c>
      <c r="B119" t="s">
        <v>528</v>
      </c>
      <c r="C119" s="50">
        <v>223.27978534</v>
      </c>
    </row>
    <row r="120" spans="1:3" ht="12.75">
      <c r="A120" t="s">
        <v>583</v>
      </c>
      <c r="B120" t="s">
        <v>584</v>
      </c>
      <c r="C120">
        <v>17.88110892</v>
      </c>
    </row>
    <row r="121" spans="1:3" ht="12.75">
      <c r="A121" t="s">
        <v>508</v>
      </c>
      <c r="B121" t="s">
        <v>509</v>
      </c>
      <c r="C121">
        <v>4.51249296</v>
      </c>
    </row>
    <row r="122" spans="1:3" ht="12.75">
      <c r="A122" t="s">
        <v>563</v>
      </c>
      <c r="B122" t="s">
        <v>564</v>
      </c>
      <c r="C122" s="50">
        <v>87.82144695</v>
      </c>
    </row>
    <row r="123" spans="1:3" ht="12.75">
      <c r="A123" t="s">
        <v>518</v>
      </c>
      <c r="B123" t="s">
        <v>519</v>
      </c>
      <c r="C123" s="50">
        <v>44.43504508</v>
      </c>
    </row>
    <row r="124" spans="1:3" ht="12.75">
      <c r="A124" t="s">
        <v>804</v>
      </c>
      <c r="B124" t="s">
        <v>805</v>
      </c>
      <c r="C124">
        <v>264.38475083</v>
      </c>
    </row>
    <row r="125" spans="1:3" ht="12.75">
      <c r="A125" t="s">
        <v>806</v>
      </c>
      <c r="B125" t="s">
        <v>807</v>
      </c>
      <c r="C125" s="50">
        <v>1152.94350544</v>
      </c>
    </row>
    <row r="126" spans="1:3" ht="12.75">
      <c r="A126" t="s">
        <v>808</v>
      </c>
      <c r="B126" t="s">
        <v>809</v>
      </c>
      <c r="C126">
        <v>18.11454161</v>
      </c>
    </row>
    <row r="127" spans="1:3" ht="12.75">
      <c r="A127" t="s">
        <v>810</v>
      </c>
      <c r="B127" t="s">
        <v>811</v>
      </c>
      <c r="C127">
        <v>17.28365983</v>
      </c>
    </row>
    <row r="128" spans="1:3" ht="12.75">
      <c r="A128" t="s">
        <v>500</v>
      </c>
      <c r="B128" t="s">
        <v>501</v>
      </c>
      <c r="C128" s="50">
        <v>28.37902167</v>
      </c>
    </row>
    <row r="129" spans="1:3" ht="12.75">
      <c r="A129" t="s">
        <v>529</v>
      </c>
      <c r="B129" t="s">
        <v>530</v>
      </c>
      <c r="C129">
        <v>38.77070294</v>
      </c>
    </row>
    <row r="130" spans="1:3" ht="12.75">
      <c r="A130" t="s">
        <v>539</v>
      </c>
      <c r="B130" t="s">
        <v>540</v>
      </c>
      <c r="C130" s="50">
        <v>734.16398348</v>
      </c>
    </row>
    <row r="131" spans="1:3" ht="12.75">
      <c r="A131" t="s">
        <v>567</v>
      </c>
      <c r="B131" t="s">
        <v>568</v>
      </c>
      <c r="C131">
        <v>11.92227427</v>
      </c>
    </row>
    <row r="132" spans="1:3" ht="12.75">
      <c r="A132" t="s">
        <v>812</v>
      </c>
      <c r="B132" t="s">
        <v>578</v>
      </c>
      <c r="C132">
        <v>735.08571051</v>
      </c>
    </row>
    <row r="133" spans="1:3" ht="12.75">
      <c r="A133" t="s">
        <v>813</v>
      </c>
      <c r="B133" t="s">
        <v>814</v>
      </c>
      <c r="C133">
        <v>18.10763293</v>
      </c>
    </row>
    <row r="134" spans="1:3" ht="12.75">
      <c r="A134" t="s">
        <v>815</v>
      </c>
      <c r="B134" t="s">
        <v>816</v>
      </c>
      <c r="C134">
        <v>57.06516052</v>
      </c>
    </row>
    <row r="135" spans="1:3" ht="12.75">
      <c r="A135" t="s">
        <v>817</v>
      </c>
      <c r="B135" t="s">
        <v>818</v>
      </c>
      <c r="C135">
        <v>46.96163556</v>
      </c>
    </row>
    <row r="136" spans="1:3" ht="12.75">
      <c r="A136" t="s">
        <v>819</v>
      </c>
      <c r="B136" t="s">
        <v>820</v>
      </c>
      <c r="C136" s="50">
        <v>2910.98795549</v>
      </c>
    </row>
    <row r="137" spans="1:3" ht="12.75">
      <c r="A137" t="s">
        <v>569</v>
      </c>
      <c r="B137" t="s">
        <v>570</v>
      </c>
      <c r="C137" s="50">
        <v>1471.43858316</v>
      </c>
    </row>
    <row r="138" spans="1:3" ht="12.75">
      <c r="A138" t="s">
        <v>494</v>
      </c>
      <c r="B138" t="s">
        <v>495</v>
      </c>
      <c r="C138">
        <v>0.4759833</v>
      </c>
    </row>
    <row r="139" spans="1:3" ht="12.75">
      <c r="A139" t="s">
        <v>541</v>
      </c>
      <c r="B139" t="s">
        <v>542</v>
      </c>
      <c r="C139" s="50">
        <v>29359.48014877</v>
      </c>
    </row>
    <row r="140" spans="1:3" ht="12.75">
      <c r="A140" t="s">
        <v>821</v>
      </c>
      <c r="B140" t="s">
        <v>822</v>
      </c>
      <c r="C140" s="50">
        <v>53193.65359348</v>
      </c>
    </row>
    <row r="141" spans="1:3" ht="12.75">
      <c r="A141" t="s">
        <v>629</v>
      </c>
      <c r="B141" t="s">
        <v>630</v>
      </c>
      <c r="C141" s="50">
        <v>1909.91624704</v>
      </c>
    </row>
    <row r="142" spans="1:3" ht="12.75">
      <c r="A142" t="s">
        <v>823</v>
      </c>
      <c r="B142" t="s">
        <v>824</v>
      </c>
      <c r="C142" s="50">
        <v>4618.50326401</v>
      </c>
    </row>
    <row r="143" spans="1:3" ht="12.75">
      <c r="A143" t="s">
        <v>547</v>
      </c>
      <c r="B143" t="s">
        <v>548</v>
      </c>
      <c r="C143" s="50">
        <v>3.42926786</v>
      </c>
    </row>
    <row r="144" spans="1:3" ht="12.75">
      <c r="A144" t="s">
        <v>609</v>
      </c>
      <c r="B144" t="s">
        <v>610</v>
      </c>
      <c r="C144">
        <v>2.37260574</v>
      </c>
    </row>
    <row r="145" spans="1:3" ht="12.75">
      <c r="A145" t="s">
        <v>646</v>
      </c>
      <c r="B145" t="s">
        <v>647</v>
      </c>
      <c r="C145" s="50">
        <v>64.24656773</v>
      </c>
    </row>
    <row r="146" spans="1:3" ht="12.75">
      <c r="A146" t="s">
        <v>825</v>
      </c>
      <c r="B146" t="s">
        <v>826</v>
      </c>
      <c r="C146" s="50">
        <v>3381.63914203</v>
      </c>
    </row>
    <row r="147" spans="1:3" ht="12.75">
      <c r="A147" t="s">
        <v>516</v>
      </c>
      <c r="B147" t="s">
        <v>517</v>
      </c>
      <c r="C147">
        <v>44.72178011</v>
      </c>
    </row>
    <row r="148" spans="1:3" ht="12.75">
      <c r="A148" t="s">
        <v>535</v>
      </c>
      <c r="B148" t="s">
        <v>536</v>
      </c>
      <c r="C148">
        <v>5.28156582</v>
      </c>
    </row>
    <row r="149" spans="1:3" ht="12.75">
      <c r="A149" t="s">
        <v>498</v>
      </c>
      <c r="B149" t="s">
        <v>499</v>
      </c>
      <c r="C149">
        <v>4.15748897</v>
      </c>
    </row>
  </sheetData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Schumacher</dc:creator>
  <cp:keywords/>
  <dc:description/>
  <cp:lastModifiedBy>Admin</cp:lastModifiedBy>
  <cp:lastPrinted>2019-04-02T10:26:07Z</cp:lastPrinted>
  <dcterms:created xsi:type="dcterms:W3CDTF">2016-11-16T09:41:11Z</dcterms:created>
  <dcterms:modified xsi:type="dcterms:W3CDTF">2019-07-22T10:05:49Z</dcterms:modified>
  <cp:category/>
  <cp:version/>
  <cp:contentType/>
  <cp:contentStatus/>
</cp:coreProperties>
</file>